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19095" windowHeight="7185" activeTab="1"/>
  </bookViews>
  <sheets>
    <sheet name="Multi Emp. Weekly Timesheet" sheetId="1" r:id="rId1"/>
    <sheet name="Payslip" sheetId="5" r:id="rId2"/>
  </sheets>
  <externalReferences>
    <externalReference r:id="rId3"/>
  </externalReferences>
  <definedNames>
    <definedName name="_xlnm.Database">[1]Database!$A$1:$AZ$99</definedName>
    <definedName name="_xlnm.Print_Area" localSheetId="1">Payslip!$A$1:$G$34</definedName>
  </definedNames>
  <calcPr calcId="124519"/>
</workbook>
</file>

<file path=xl/calcChain.xml><?xml version="1.0" encoding="utf-8"?>
<calcChain xmlns="http://schemas.openxmlformats.org/spreadsheetml/2006/main">
  <c r="D12" i="5"/>
  <c r="E5"/>
  <c r="C5"/>
  <c r="F5"/>
  <c r="W46" i="1"/>
  <c r="W45"/>
  <c r="W44"/>
  <c r="W43"/>
  <c r="W42"/>
  <c r="W41"/>
  <c r="W40"/>
  <c r="W39"/>
  <c r="W38"/>
  <c r="W37"/>
  <c r="W36"/>
  <c r="W35"/>
  <c r="W34"/>
  <c r="W33"/>
  <c r="W32"/>
  <c r="W31"/>
  <c r="W30"/>
  <c r="W29"/>
  <c r="W28"/>
  <c r="W27"/>
  <c r="W26"/>
  <c r="W25"/>
  <c r="W24"/>
  <c r="W23"/>
  <c r="W22"/>
  <c r="W21"/>
  <c r="W20"/>
  <c r="W19"/>
  <c r="W18"/>
  <c r="W17"/>
  <c r="W16"/>
  <c r="W15"/>
  <c r="W14"/>
  <c r="W13"/>
  <c r="W12"/>
  <c r="W11"/>
  <c r="W10"/>
  <c r="W9"/>
  <c r="W8"/>
  <c r="E14" i="5"/>
  <c r="E13"/>
  <c r="C14"/>
  <c r="C13"/>
  <c r="S46" i="1"/>
  <c r="S45"/>
  <c r="S44"/>
  <c r="S43"/>
  <c r="S42"/>
  <c r="S41"/>
  <c r="S40"/>
  <c r="S39"/>
  <c r="S38"/>
  <c r="S37"/>
  <c r="S36"/>
  <c r="S35"/>
  <c r="S34"/>
  <c r="S33"/>
  <c r="S32"/>
  <c r="S31"/>
  <c r="S30"/>
  <c r="S29"/>
  <c r="S28"/>
  <c r="S27"/>
  <c r="S26"/>
  <c r="S25"/>
  <c r="S24"/>
  <c r="S23"/>
  <c r="S22"/>
  <c r="S21"/>
  <c r="S20"/>
  <c r="S19"/>
  <c r="S18"/>
  <c r="S17"/>
  <c r="S16"/>
  <c r="S15"/>
  <c r="S14"/>
  <c r="S13"/>
  <c r="S12"/>
  <c r="S11"/>
  <c r="S10"/>
  <c r="S9"/>
  <c r="S8"/>
  <c r="S7"/>
  <c r="W7"/>
  <c r="U46"/>
  <c r="U45"/>
  <c r="U44"/>
  <c r="U43"/>
  <c r="U42"/>
  <c r="U41"/>
  <c r="U40"/>
  <c r="U39"/>
  <c r="U38"/>
  <c r="U37"/>
  <c r="U36"/>
  <c r="U35"/>
  <c r="U34"/>
  <c r="U33"/>
  <c r="U32"/>
  <c r="U31"/>
  <c r="U30"/>
  <c r="U29"/>
  <c r="U28"/>
  <c r="U27"/>
  <c r="U26"/>
  <c r="U25"/>
  <c r="U24"/>
  <c r="U23"/>
  <c r="U22"/>
  <c r="U21"/>
  <c r="U20"/>
  <c r="U19"/>
  <c r="U18"/>
  <c r="U17"/>
  <c r="U16"/>
  <c r="U15"/>
  <c r="U14"/>
  <c r="U13"/>
  <c r="U12"/>
  <c r="U11"/>
  <c r="U10"/>
  <c r="U9"/>
  <c r="U8"/>
  <c r="U7"/>
  <c r="C9" i="5"/>
  <c r="C8"/>
  <c r="B47" i="1"/>
  <c r="G5"/>
  <c r="G4" s="1"/>
  <c r="E4"/>
  <c r="F14" i="5" l="1"/>
  <c r="S47" i="1"/>
  <c r="U47"/>
  <c r="W47"/>
  <c r="F13" i="5"/>
  <c r="F20" s="1"/>
  <c r="I5" i="1"/>
  <c r="K5" s="1"/>
  <c r="M5" s="1"/>
  <c r="I4" l="1"/>
  <c r="K4"/>
  <c r="O5"/>
  <c r="O4" s="1"/>
  <c r="M4"/>
  <c r="Q5" l="1"/>
  <c r="Q4" s="1"/>
</calcChain>
</file>

<file path=xl/sharedStrings.xml><?xml version="1.0" encoding="utf-8"?>
<sst xmlns="http://schemas.openxmlformats.org/spreadsheetml/2006/main" count="114" uniqueCount="96">
  <si>
    <t>www.ExcelDataPro.com</t>
  </si>
  <si>
    <t>Day</t>
  </si>
  <si>
    <t>Date</t>
  </si>
  <si>
    <t>In</t>
  </si>
  <si>
    <t>Out</t>
  </si>
  <si>
    <t>Name of Employee</t>
  </si>
  <si>
    <t>Total Hours</t>
  </si>
  <si>
    <t>Hourly Rate</t>
  </si>
  <si>
    <t>Prepared By:</t>
  </si>
  <si>
    <t>Approved By:</t>
  </si>
  <si>
    <t>Adam</t>
  </si>
  <si>
    <t>Billy</t>
  </si>
  <si>
    <t>Clarie</t>
  </si>
  <si>
    <t>David</t>
  </si>
  <si>
    <t>Emanuel</t>
  </si>
  <si>
    <t>Flora</t>
  </si>
  <si>
    <t>Gissele</t>
  </si>
  <si>
    <t>Hannah</t>
  </si>
  <si>
    <t>Irina</t>
  </si>
  <si>
    <t>Jackie</t>
  </si>
  <si>
    <t>Katie</t>
  </si>
  <si>
    <t>Laila</t>
  </si>
  <si>
    <t>Mary</t>
  </si>
  <si>
    <t>Nancy</t>
  </si>
  <si>
    <t>Omega</t>
  </si>
  <si>
    <t>Patrick</t>
  </si>
  <si>
    <t>Queen</t>
  </si>
  <si>
    <t>Roger</t>
  </si>
  <si>
    <t>Stella</t>
  </si>
  <si>
    <t>Tara</t>
  </si>
  <si>
    <t>Uma</t>
  </si>
  <si>
    <t>Violet</t>
  </si>
  <si>
    <t>Wendy</t>
  </si>
  <si>
    <t>Xiomi</t>
  </si>
  <si>
    <t>Yankee</t>
  </si>
  <si>
    <t>Zeel</t>
  </si>
  <si>
    <t>Employee Details</t>
  </si>
  <si>
    <t>Designation:</t>
  </si>
  <si>
    <t>Manager</t>
  </si>
  <si>
    <t>Salary Details</t>
  </si>
  <si>
    <t>Description</t>
  </si>
  <si>
    <t>Amount</t>
  </si>
  <si>
    <t>Gross Salary</t>
  </si>
  <si>
    <t>Add: Allowances</t>
  </si>
  <si>
    <t>Add: Bonus</t>
  </si>
  <si>
    <t>Less: Deductions</t>
  </si>
  <si>
    <t>Less: Taxes</t>
  </si>
  <si>
    <t>Less: Loans Emi</t>
  </si>
  <si>
    <t>Net Salary Transfer Amount</t>
  </si>
  <si>
    <t>Amount In Words:</t>
  </si>
  <si>
    <t>Payment Medium</t>
  </si>
  <si>
    <t>Bank Transfer</t>
  </si>
  <si>
    <t>Bank Name</t>
  </si>
  <si>
    <t>Account Number</t>
  </si>
  <si>
    <t>Prepared By</t>
  </si>
  <si>
    <t>Checked By</t>
  </si>
  <si>
    <t>Authorised by</t>
  </si>
  <si>
    <t xml:space="preserve">                      </t>
  </si>
  <si>
    <t>Remarks:</t>
  </si>
  <si>
    <t>Designation</t>
  </si>
  <si>
    <t>AE001</t>
  </si>
  <si>
    <t>AE002</t>
  </si>
  <si>
    <t>AE003</t>
  </si>
  <si>
    <t>Content Manager</t>
  </si>
  <si>
    <t>Quality Control</t>
  </si>
  <si>
    <t>Over Time Rate</t>
  </si>
  <si>
    <t>Over Time Hours</t>
  </si>
  <si>
    <t>Regular Hours</t>
  </si>
  <si>
    <t>Overtime Hours</t>
  </si>
  <si>
    <t>Five Hundred Fifty Four Dollars</t>
  </si>
  <si>
    <t>ABC Bank</t>
  </si>
  <si>
    <t>Employee ID</t>
  </si>
  <si>
    <t>Adam 1</t>
  </si>
  <si>
    <t>Billy 1</t>
  </si>
  <si>
    <t>Clarie 1</t>
  </si>
  <si>
    <t>David 1</t>
  </si>
  <si>
    <t>Emanuel 1</t>
  </si>
  <si>
    <t>Flora 1</t>
  </si>
  <si>
    <t>Gissele 1</t>
  </si>
  <si>
    <t>Hannah 1</t>
  </si>
  <si>
    <t>Irina 1</t>
  </si>
  <si>
    <t>Jackie 1</t>
  </si>
  <si>
    <t>Katie 1</t>
  </si>
  <si>
    <t>Laila 1</t>
  </si>
  <si>
    <t>Mary 1</t>
  </si>
  <si>
    <t>Nancy 1</t>
  </si>
  <si>
    <t>Month</t>
  </si>
  <si>
    <t>Weekly Timesheet With Payslip Excel Template</t>
  </si>
  <si>
    <t xml:space="preserve">Rate/Hr </t>
  </si>
  <si>
    <t>Rate/Hr</t>
  </si>
  <si>
    <t>Hourly Summary</t>
  </si>
  <si>
    <t>Employee Name:</t>
  </si>
  <si>
    <t>Employee  ID:</t>
  </si>
  <si>
    <t>Start Date</t>
  </si>
  <si>
    <t>End Date</t>
  </si>
  <si>
    <t>No. Of Days</t>
  </si>
</sst>
</file>

<file path=xl/styles.xml><?xml version="1.0" encoding="utf-8"?>
<styleSheet xmlns="http://schemas.openxmlformats.org/spreadsheetml/2006/main">
  <numFmts count="3">
    <numFmt numFmtId="164" formatCode="[$-409]h:mm\ AM/PM;@"/>
    <numFmt numFmtId="165" formatCode="[$$-409]#,##0.00"/>
    <numFmt numFmtId="166" formatCode="_-[$$-409]* #,##0_ ;_-[$$-409]* \-#,##0\ ;_-[$$-409]* &quot;-&quot;_ ;_-@_ "/>
  </numFmts>
  <fonts count="22"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sz val="11"/>
      <color theme="1"/>
      <name val="Times New Roman"/>
      <family val="1"/>
    </font>
    <font>
      <sz val="11"/>
      <color theme="0"/>
      <name val="Times New Roman"/>
      <family val="1"/>
    </font>
    <font>
      <b/>
      <sz val="15"/>
      <color theme="0"/>
      <name val="Times New Roman"/>
      <family val="1"/>
    </font>
    <font>
      <b/>
      <sz val="15"/>
      <name val="Times New Roman"/>
      <family val="1"/>
    </font>
    <font>
      <sz val="13"/>
      <color theme="1"/>
      <name val="Times New Roman"/>
      <family val="1"/>
    </font>
    <font>
      <b/>
      <sz val="13"/>
      <color theme="0"/>
      <name val="Times New Roman"/>
      <family val="1"/>
    </font>
    <font>
      <b/>
      <sz val="13"/>
      <color theme="1"/>
      <name val="Times New Roman"/>
      <family val="1"/>
    </font>
    <font>
      <b/>
      <sz val="13"/>
      <name val="Times New Roman"/>
      <family val="1"/>
    </font>
    <font>
      <b/>
      <sz val="11"/>
      <color theme="0"/>
      <name val="Calibri"/>
      <family val="2"/>
      <scheme val="minor"/>
    </font>
    <font>
      <b/>
      <u/>
      <sz val="18"/>
      <color rgb="FFFFFF00"/>
      <name val="Calibri"/>
      <family val="2"/>
    </font>
    <font>
      <b/>
      <sz val="12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2"/>
      <name val="Calibri"/>
      <family val="2"/>
      <scheme val="minor"/>
    </font>
    <font>
      <b/>
      <u/>
      <sz val="12"/>
      <name val="Calibri"/>
      <family val="2"/>
      <scheme val="minor"/>
    </font>
    <font>
      <b/>
      <sz val="11"/>
      <name val="Calibri"/>
      <family val="2"/>
      <scheme val="minor"/>
    </font>
    <font>
      <b/>
      <u/>
      <sz val="36"/>
      <color rgb="FFFFFF00"/>
      <name val="Lucida Calligraphy"/>
      <family val="4"/>
    </font>
    <font>
      <b/>
      <sz val="28"/>
      <color theme="0"/>
      <name val="Lucida Calligraphy"/>
      <family val="4"/>
    </font>
    <font>
      <b/>
      <sz val="18"/>
      <color theme="0"/>
      <name val="Lucida Calligraphy"/>
      <family val="4"/>
    </font>
    <font>
      <b/>
      <sz val="32"/>
      <color theme="0"/>
      <name val="Lucida Calligraphy"/>
      <family val="4"/>
    </font>
    <font>
      <b/>
      <u/>
      <sz val="24"/>
      <color rgb="FFFFFF00"/>
      <name val="Lucida Calligraphy"/>
      <family val="4"/>
    </font>
  </fonts>
  <fills count="7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/>
        <bgColor indexed="64"/>
      </patternFill>
    </fill>
  </fills>
  <borders count="31">
    <border>
      <left/>
      <right/>
      <top/>
      <bottom/>
      <diagonal/>
    </border>
    <border>
      <left style="thick">
        <color theme="0"/>
      </left>
      <right style="thick">
        <color theme="0"/>
      </right>
      <top style="thick">
        <color theme="0"/>
      </top>
      <bottom style="thick">
        <color theme="0"/>
      </bottom>
      <diagonal/>
    </border>
    <border>
      <left style="thick">
        <color theme="0"/>
      </left>
      <right/>
      <top style="thick">
        <color theme="0"/>
      </top>
      <bottom/>
      <diagonal/>
    </border>
    <border>
      <left/>
      <right/>
      <top style="thick">
        <color theme="0"/>
      </top>
      <bottom/>
      <diagonal/>
    </border>
    <border>
      <left/>
      <right style="thick">
        <color theme="0"/>
      </right>
      <top style="thick">
        <color theme="0"/>
      </top>
      <bottom/>
      <diagonal/>
    </border>
    <border>
      <left style="thick">
        <color theme="0"/>
      </left>
      <right/>
      <top/>
      <bottom style="thick">
        <color theme="0"/>
      </bottom>
      <diagonal/>
    </border>
    <border>
      <left/>
      <right/>
      <top/>
      <bottom style="thick">
        <color theme="0"/>
      </bottom>
      <diagonal/>
    </border>
    <border>
      <left/>
      <right style="thick">
        <color theme="0"/>
      </right>
      <top/>
      <bottom style="thick">
        <color theme="0"/>
      </bottom>
      <diagonal/>
    </border>
    <border>
      <left style="thick">
        <color theme="0"/>
      </left>
      <right/>
      <top style="thick">
        <color theme="0"/>
      </top>
      <bottom style="thick">
        <color theme="0"/>
      </bottom>
      <diagonal/>
    </border>
    <border>
      <left/>
      <right style="thick">
        <color theme="0"/>
      </right>
      <top style="thick">
        <color theme="0"/>
      </top>
      <bottom style="thick">
        <color theme="0"/>
      </bottom>
      <diagonal/>
    </border>
    <border>
      <left style="thick">
        <color theme="0"/>
      </left>
      <right/>
      <top/>
      <bottom/>
      <diagonal/>
    </border>
    <border>
      <left/>
      <right style="thick">
        <color theme="0"/>
      </right>
      <top/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/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 style="medium">
        <color theme="0"/>
      </right>
      <top/>
      <bottom style="medium">
        <color theme="0"/>
      </bottom>
      <diagonal/>
    </border>
    <border>
      <left/>
      <right/>
      <top style="thick">
        <color theme="0"/>
      </top>
      <bottom style="thick">
        <color theme="0"/>
      </bottom>
      <diagonal/>
    </border>
    <border>
      <left style="medium">
        <color theme="0"/>
      </left>
      <right/>
      <top style="medium">
        <color theme="0"/>
      </top>
      <bottom/>
      <diagonal/>
    </border>
    <border>
      <left/>
      <right/>
      <top style="medium">
        <color theme="0"/>
      </top>
      <bottom/>
      <diagonal/>
    </border>
    <border>
      <left/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/>
      <top/>
      <bottom style="medium">
        <color theme="0"/>
      </bottom>
      <diagonal/>
    </border>
    <border>
      <left/>
      <right/>
      <top/>
      <bottom style="medium">
        <color theme="0"/>
      </bottom>
      <diagonal/>
    </border>
    <border>
      <left/>
      <right style="medium">
        <color theme="0"/>
      </right>
      <top/>
      <bottom style="medium">
        <color theme="0"/>
      </bottom>
      <diagonal/>
    </border>
    <border>
      <left style="medium">
        <color theme="0"/>
      </left>
      <right style="medium">
        <color theme="0"/>
      </right>
      <top style="thin">
        <color indexed="64"/>
      </top>
      <bottom style="medium">
        <color theme="0"/>
      </bottom>
      <diagonal/>
    </border>
    <border>
      <left style="medium">
        <color theme="0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theme="0"/>
      </right>
      <top style="thin">
        <color indexed="64"/>
      </top>
      <bottom/>
      <diagonal/>
    </border>
    <border>
      <left style="medium">
        <color theme="0"/>
      </left>
      <right style="medium">
        <color theme="0"/>
      </right>
      <top style="thin">
        <color indexed="64"/>
      </top>
      <bottom/>
      <diagonal/>
    </border>
    <border>
      <left style="thin">
        <color indexed="64"/>
      </left>
      <right style="medium">
        <color theme="0"/>
      </right>
      <top style="medium">
        <color theme="0"/>
      </top>
      <bottom style="medium">
        <color theme="0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115">
    <xf numFmtId="0" fontId="0" fillId="0" borderId="0" xfId="0"/>
    <xf numFmtId="0" fontId="2" fillId="0" borderId="0" xfId="0" applyFont="1"/>
    <xf numFmtId="0" fontId="4" fillId="2" borderId="1" xfId="0" applyFont="1" applyFill="1" applyBorder="1" applyAlignment="1">
      <alignment horizontal="center" vertical="center"/>
    </xf>
    <xf numFmtId="0" fontId="2" fillId="3" borderId="0" xfId="0" applyFont="1" applyFill="1"/>
    <xf numFmtId="0" fontId="6" fillId="4" borderId="1" xfId="0" applyFont="1" applyFill="1" applyBorder="1"/>
    <xf numFmtId="164" fontId="6" fillId="4" borderId="1" xfId="0" applyNumberFormat="1" applyFont="1" applyFill="1" applyBorder="1"/>
    <xf numFmtId="2" fontId="7" fillId="2" borderId="1" xfId="0" applyNumberFormat="1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165" fontId="9" fillId="4" borderId="1" xfId="0" applyNumberFormat="1" applyFont="1" applyFill="1" applyBorder="1" applyAlignment="1">
      <alignment horizontal="center" vertical="center"/>
    </xf>
    <xf numFmtId="0" fontId="2" fillId="3" borderId="0" xfId="0" applyFont="1" applyFill="1" applyAlignment="1">
      <alignment vertical="center"/>
    </xf>
    <xf numFmtId="0" fontId="9" fillId="4" borderId="1" xfId="1" applyFont="1" applyFill="1" applyBorder="1" applyAlignment="1" applyProtection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0" fillId="3" borderId="0" xfId="0" applyFill="1"/>
    <xf numFmtId="0" fontId="0" fillId="3" borderId="0" xfId="0" applyFill="1" applyAlignment="1">
      <alignment vertical="center"/>
    </xf>
    <xf numFmtId="0" fontId="0" fillId="0" borderId="0" xfId="0" applyAlignment="1"/>
    <xf numFmtId="0" fontId="15" fillId="0" borderId="12" xfId="0" applyFont="1" applyFill="1" applyBorder="1" applyAlignment="1">
      <alignment horizontal="center" vertical="center"/>
    </xf>
    <xf numFmtId="0" fontId="0" fillId="0" borderId="12" xfId="0" applyBorder="1"/>
    <xf numFmtId="166" fontId="10" fillId="6" borderId="12" xfId="0" applyNumberFormat="1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left" vertical="center" indent="2"/>
    </xf>
    <xf numFmtId="0" fontId="9" fillId="4" borderId="1" xfId="1" applyFont="1" applyFill="1" applyBorder="1" applyAlignment="1" applyProtection="1">
      <alignment horizontal="left" vertical="center" indent="2"/>
    </xf>
    <xf numFmtId="2" fontId="7" fillId="6" borderId="1" xfId="0" applyNumberFormat="1" applyFont="1" applyFill="1" applyBorder="1" applyAlignment="1">
      <alignment horizontal="center" vertical="center"/>
    </xf>
    <xf numFmtId="0" fontId="7" fillId="2" borderId="9" xfId="0" applyFont="1" applyFill="1" applyBorder="1" applyAlignment="1">
      <alignment vertical="center"/>
    </xf>
    <xf numFmtId="2" fontId="7" fillId="2" borderId="8" xfId="0" applyNumberFormat="1" applyFont="1" applyFill="1" applyBorder="1" applyAlignment="1">
      <alignment vertical="center"/>
    </xf>
    <xf numFmtId="2" fontId="7" fillId="2" borderId="9" xfId="0" applyNumberFormat="1" applyFont="1" applyFill="1" applyBorder="1" applyAlignment="1">
      <alignment horizontal="center" vertical="center"/>
    </xf>
    <xf numFmtId="17" fontId="5" fillId="4" borderId="9" xfId="0" applyNumberFormat="1" applyFont="1" applyFill="1" applyBorder="1" applyAlignment="1">
      <alignment horizontal="center" vertical="center"/>
    </xf>
    <xf numFmtId="0" fontId="12" fillId="2" borderId="12" xfId="0" applyFont="1" applyFill="1" applyBorder="1" applyAlignment="1">
      <alignment horizontal="right" vertical="center"/>
    </xf>
    <xf numFmtId="0" fontId="12" fillId="2" borderId="13" xfId="0" applyFont="1" applyFill="1" applyBorder="1" applyAlignment="1">
      <alignment vertical="center"/>
    </xf>
    <xf numFmtId="0" fontId="12" fillId="2" borderId="15" xfId="0" applyFont="1" applyFill="1" applyBorder="1" applyAlignment="1">
      <alignment vertical="center"/>
    </xf>
    <xf numFmtId="0" fontId="12" fillId="2" borderId="12" xfId="0" applyFont="1" applyFill="1" applyBorder="1" applyAlignment="1">
      <alignment horizontal="center" vertical="center"/>
    </xf>
    <xf numFmtId="166" fontId="12" fillId="2" borderId="12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2" fillId="2" borderId="12" xfId="0" applyFont="1" applyFill="1" applyBorder="1" applyAlignment="1">
      <alignment horizontal="center" vertical="center"/>
    </xf>
    <xf numFmtId="0" fontId="12" fillId="2" borderId="13" xfId="0" applyFont="1" applyFill="1" applyBorder="1" applyAlignment="1">
      <alignment horizontal="center" vertical="center"/>
    </xf>
    <xf numFmtId="0" fontId="12" fillId="2" borderId="14" xfId="0" applyFont="1" applyFill="1" applyBorder="1" applyAlignment="1">
      <alignment horizontal="center" vertical="center"/>
    </xf>
    <xf numFmtId="0" fontId="12" fillId="2" borderId="12" xfId="0" applyFont="1" applyFill="1" applyBorder="1" applyAlignment="1">
      <alignment horizontal="center" vertical="center"/>
    </xf>
    <xf numFmtId="0" fontId="12" fillId="2" borderId="12" xfId="0" applyFont="1" applyFill="1" applyBorder="1" applyAlignment="1">
      <alignment horizontal="right" vertical="center"/>
    </xf>
    <xf numFmtId="0" fontId="14" fillId="4" borderId="16" xfId="0" applyFont="1" applyFill="1" applyBorder="1" applyAlignment="1">
      <alignment horizontal="center" vertical="center"/>
    </xf>
    <xf numFmtId="2" fontId="14" fillId="4" borderId="25" xfId="0" applyNumberFormat="1" applyFont="1" applyFill="1" applyBorder="1" applyAlignment="1">
      <alignment horizontal="center" vertical="center"/>
    </xf>
    <xf numFmtId="165" fontId="14" fillId="4" borderId="16" xfId="0" applyNumberFormat="1" applyFont="1" applyFill="1" applyBorder="1" applyAlignment="1">
      <alignment horizontal="center" vertical="center"/>
    </xf>
    <xf numFmtId="165" fontId="14" fillId="4" borderId="25" xfId="0" applyNumberFormat="1" applyFont="1" applyFill="1" applyBorder="1" applyAlignment="1">
      <alignment horizontal="center" vertical="center"/>
    </xf>
    <xf numFmtId="166" fontId="16" fillId="0" borderId="25" xfId="0" applyNumberFormat="1" applyFont="1" applyFill="1" applyBorder="1" applyAlignment="1">
      <alignment horizontal="center" vertical="center"/>
    </xf>
    <xf numFmtId="166" fontId="16" fillId="0" borderId="29" xfId="0" applyNumberFormat="1" applyFont="1" applyFill="1" applyBorder="1" applyAlignment="1">
      <alignment horizontal="center" vertical="center"/>
    </xf>
    <xf numFmtId="166" fontId="16" fillId="0" borderId="16" xfId="0" applyNumberFormat="1" applyFont="1" applyFill="1" applyBorder="1" applyAlignment="1">
      <alignment horizontal="center" vertical="center"/>
    </xf>
    <xf numFmtId="14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18" fillId="2" borderId="8" xfId="0" applyFont="1" applyFill="1" applyBorder="1" applyAlignment="1">
      <alignment horizontal="center" vertical="center"/>
    </xf>
    <xf numFmtId="0" fontId="18" fillId="2" borderId="18" xfId="0" applyFont="1" applyFill="1" applyBorder="1" applyAlignment="1">
      <alignment horizontal="center" vertical="center"/>
    </xf>
    <xf numFmtId="0" fontId="17" fillId="2" borderId="8" xfId="1" applyFont="1" applyFill="1" applyBorder="1" applyAlignment="1" applyProtection="1">
      <alignment horizontal="center" vertical="center"/>
    </xf>
    <xf numFmtId="0" fontId="17" fillId="2" borderId="18" xfId="1" applyFont="1" applyFill="1" applyBorder="1" applyAlignment="1" applyProtection="1">
      <alignment horizontal="center" vertical="center"/>
    </xf>
    <xf numFmtId="0" fontId="17" fillId="2" borderId="2" xfId="1" applyFont="1" applyFill="1" applyBorder="1" applyAlignment="1" applyProtection="1">
      <alignment horizontal="center" vertical="center"/>
    </xf>
    <xf numFmtId="0" fontId="17" fillId="2" borderId="3" xfId="1" applyFont="1" applyFill="1" applyBorder="1" applyAlignment="1" applyProtection="1">
      <alignment horizontal="center" vertical="center"/>
    </xf>
    <xf numFmtId="0" fontId="17" fillId="2" borderId="4" xfId="1" applyFont="1" applyFill="1" applyBorder="1" applyAlignment="1" applyProtection="1">
      <alignment horizontal="center" vertical="center"/>
    </xf>
    <xf numFmtId="0" fontId="17" fillId="2" borderId="5" xfId="1" applyFont="1" applyFill="1" applyBorder="1" applyAlignment="1" applyProtection="1">
      <alignment horizontal="center" vertical="center"/>
    </xf>
    <xf numFmtId="0" fontId="17" fillId="2" borderId="6" xfId="1" applyFont="1" applyFill="1" applyBorder="1" applyAlignment="1" applyProtection="1">
      <alignment horizontal="center" vertical="center"/>
    </xf>
    <xf numFmtId="0" fontId="17" fillId="2" borderId="7" xfId="1" applyFont="1" applyFill="1" applyBorder="1" applyAlignment="1" applyProtection="1">
      <alignment horizontal="center" vertical="center"/>
    </xf>
    <xf numFmtId="14" fontId="4" fillId="2" borderId="8" xfId="0" applyNumberFormat="1" applyFont="1" applyFill="1" applyBorder="1" applyAlignment="1">
      <alignment horizontal="center" vertical="center"/>
    </xf>
    <xf numFmtId="14" fontId="4" fillId="2" borderId="9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4" fontId="5" fillId="4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4" fillId="2" borderId="10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4" fillId="2" borderId="7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12" fillId="2" borderId="12" xfId="0" applyFont="1" applyFill="1" applyBorder="1" applyAlignment="1">
      <alignment horizontal="left" vertical="center"/>
    </xf>
    <xf numFmtId="0" fontId="13" fillId="2" borderId="12" xfId="0" applyFont="1" applyFill="1" applyBorder="1" applyAlignment="1">
      <alignment horizontal="center" vertical="center"/>
    </xf>
    <xf numFmtId="0" fontId="12" fillId="2" borderId="16" xfId="0" applyFont="1" applyFill="1" applyBorder="1" applyAlignment="1">
      <alignment horizontal="center" vertical="center"/>
    </xf>
    <xf numFmtId="0" fontId="12" fillId="2" borderId="17" xfId="0" applyFont="1" applyFill="1" applyBorder="1" applyAlignment="1">
      <alignment horizontal="center" vertical="center"/>
    </xf>
    <xf numFmtId="0" fontId="11" fillId="2" borderId="12" xfId="1" applyFont="1" applyFill="1" applyBorder="1" applyAlignment="1" applyProtection="1">
      <alignment horizontal="center" vertical="center"/>
    </xf>
    <xf numFmtId="0" fontId="12" fillId="2" borderId="12" xfId="0" applyFont="1" applyFill="1" applyBorder="1" applyAlignment="1">
      <alignment vertical="center"/>
    </xf>
    <xf numFmtId="0" fontId="16" fillId="0" borderId="25" xfId="0" applyFont="1" applyFill="1" applyBorder="1" applyAlignment="1">
      <alignment horizontal="left" vertical="center" wrapText="1"/>
    </xf>
    <xf numFmtId="0" fontId="14" fillId="4" borderId="16" xfId="0" applyFont="1" applyFill="1" applyBorder="1" applyAlignment="1">
      <alignment horizontal="center" vertical="center"/>
    </xf>
    <xf numFmtId="0" fontId="12" fillId="2" borderId="12" xfId="0" applyFont="1" applyFill="1" applyBorder="1" applyAlignment="1">
      <alignment horizontal="center" vertical="center"/>
    </xf>
    <xf numFmtId="1" fontId="14" fillId="0" borderId="25" xfId="0" applyNumberFormat="1" applyFont="1" applyFill="1" applyBorder="1" applyAlignment="1">
      <alignment horizontal="center" vertical="center"/>
    </xf>
    <xf numFmtId="0" fontId="14" fillId="0" borderId="29" xfId="0" applyFont="1" applyFill="1" applyBorder="1" applyAlignment="1">
      <alignment horizontal="center" vertical="center"/>
    </xf>
    <xf numFmtId="0" fontId="12" fillId="2" borderId="13" xfId="0" applyFont="1" applyFill="1" applyBorder="1" applyAlignment="1">
      <alignment horizontal="center" vertical="center"/>
    </xf>
    <xf numFmtId="0" fontId="12" fillId="2" borderId="14" xfId="0" applyFont="1" applyFill="1" applyBorder="1" applyAlignment="1">
      <alignment horizontal="center" vertical="center"/>
    </xf>
    <xf numFmtId="0" fontId="12" fillId="2" borderId="15" xfId="0" applyFont="1" applyFill="1" applyBorder="1" applyAlignment="1">
      <alignment horizontal="center" vertical="center"/>
    </xf>
    <xf numFmtId="0" fontId="19" fillId="2" borderId="19" xfId="0" applyFont="1" applyFill="1" applyBorder="1" applyAlignment="1">
      <alignment horizontal="center" vertical="center" wrapText="1"/>
    </xf>
    <xf numFmtId="0" fontId="19" fillId="2" borderId="20" xfId="0" applyFont="1" applyFill="1" applyBorder="1" applyAlignment="1">
      <alignment horizontal="center" vertical="center" wrapText="1"/>
    </xf>
    <xf numFmtId="0" fontId="19" fillId="2" borderId="21" xfId="0" applyFont="1" applyFill="1" applyBorder="1" applyAlignment="1">
      <alignment horizontal="center" vertical="center" wrapText="1"/>
    </xf>
    <xf numFmtId="0" fontId="19" fillId="2" borderId="22" xfId="0" applyFont="1" applyFill="1" applyBorder="1" applyAlignment="1">
      <alignment horizontal="center" vertical="center" wrapText="1"/>
    </xf>
    <xf numFmtId="0" fontId="19" fillId="2" borderId="23" xfId="0" applyFont="1" applyFill="1" applyBorder="1" applyAlignment="1">
      <alignment horizontal="center" vertical="center" wrapText="1"/>
    </xf>
    <xf numFmtId="0" fontId="19" fillId="2" borderId="24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/>
    </xf>
    <xf numFmtId="0" fontId="14" fillId="4" borderId="19" xfId="0" applyFont="1" applyFill="1" applyBorder="1" applyAlignment="1">
      <alignment horizontal="left" vertical="center" indent="4"/>
    </xf>
    <xf numFmtId="0" fontId="14" fillId="4" borderId="20" xfId="0" applyFont="1" applyFill="1" applyBorder="1" applyAlignment="1">
      <alignment horizontal="left" vertical="center" indent="4"/>
    </xf>
    <xf numFmtId="0" fontId="14" fillId="4" borderId="21" xfId="0" applyFont="1" applyFill="1" applyBorder="1" applyAlignment="1">
      <alignment horizontal="left" vertical="center" indent="4"/>
    </xf>
    <xf numFmtId="0" fontId="14" fillId="4" borderId="26" xfId="0" applyFont="1" applyFill="1" applyBorder="1" applyAlignment="1">
      <alignment horizontal="left" vertical="center" indent="4"/>
    </xf>
    <xf numFmtId="0" fontId="14" fillId="4" borderId="27" xfId="0" applyFont="1" applyFill="1" applyBorder="1" applyAlignment="1">
      <alignment horizontal="left" vertical="center" indent="4"/>
    </xf>
    <xf numFmtId="0" fontId="14" fillId="4" borderId="28" xfId="0" applyFont="1" applyFill="1" applyBorder="1" applyAlignment="1">
      <alignment horizontal="left" vertical="center" indent="4"/>
    </xf>
    <xf numFmtId="0" fontId="14" fillId="4" borderId="25" xfId="0" applyFont="1" applyFill="1" applyBorder="1" applyAlignment="1">
      <alignment horizontal="left" vertical="center" indent="4"/>
    </xf>
    <xf numFmtId="0" fontId="12" fillId="2" borderId="25" xfId="0" applyFont="1" applyFill="1" applyBorder="1" applyAlignment="1">
      <alignment horizontal="center" vertical="center"/>
    </xf>
    <xf numFmtId="1" fontId="14" fillId="0" borderId="29" xfId="0" applyNumberFormat="1" applyFont="1" applyFill="1" applyBorder="1" applyAlignment="1">
      <alignment horizontal="center" vertical="center"/>
    </xf>
    <xf numFmtId="0" fontId="15" fillId="0" borderId="12" xfId="0" applyFont="1" applyFill="1" applyBorder="1" applyAlignment="1">
      <alignment horizontal="center" vertical="center"/>
    </xf>
    <xf numFmtId="0" fontId="10" fillId="2" borderId="12" xfId="0" applyFont="1" applyFill="1" applyBorder="1" applyAlignment="1">
      <alignment vertical="center"/>
    </xf>
    <xf numFmtId="0" fontId="16" fillId="0" borderId="16" xfId="0" applyFont="1" applyFill="1" applyBorder="1" applyAlignment="1">
      <alignment horizontal="left" vertical="center" wrapText="1"/>
    </xf>
    <xf numFmtId="0" fontId="20" fillId="2" borderId="2" xfId="1" applyFont="1" applyFill="1" applyBorder="1" applyAlignment="1" applyProtection="1">
      <alignment horizontal="center" vertical="center" wrapText="1"/>
    </xf>
    <xf numFmtId="0" fontId="20" fillId="2" borderId="3" xfId="1" applyFont="1" applyFill="1" applyBorder="1" applyAlignment="1" applyProtection="1">
      <alignment horizontal="center" vertical="center" wrapText="1"/>
    </xf>
    <xf numFmtId="0" fontId="20" fillId="2" borderId="4" xfId="1" applyFont="1" applyFill="1" applyBorder="1" applyAlignment="1" applyProtection="1">
      <alignment horizontal="center" vertical="center" wrapText="1"/>
    </xf>
    <xf numFmtId="0" fontId="20" fillId="2" borderId="5" xfId="1" applyFont="1" applyFill="1" applyBorder="1" applyAlignment="1" applyProtection="1">
      <alignment horizontal="center" vertical="center" wrapText="1"/>
    </xf>
    <xf numFmtId="0" fontId="20" fillId="2" borderId="6" xfId="1" applyFont="1" applyFill="1" applyBorder="1" applyAlignment="1" applyProtection="1">
      <alignment horizontal="center" vertical="center" wrapText="1"/>
    </xf>
    <xf numFmtId="0" fontId="20" fillId="2" borderId="7" xfId="1" applyFont="1" applyFill="1" applyBorder="1" applyAlignment="1" applyProtection="1">
      <alignment horizontal="center" vertical="center" wrapText="1"/>
    </xf>
    <xf numFmtId="0" fontId="21" fillId="2" borderId="12" xfId="1" applyFont="1" applyFill="1" applyBorder="1" applyAlignment="1" applyProtection="1">
      <alignment horizontal="center" vertical="center"/>
    </xf>
    <xf numFmtId="14" fontId="14" fillId="4" borderId="14" xfId="0" applyNumberFormat="1" applyFont="1" applyFill="1" applyBorder="1" applyAlignment="1">
      <alignment horizontal="center" vertical="center"/>
    </xf>
    <xf numFmtId="17" fontId="14" fillId="4" borderId="30" xfId="0" applyNumberFormat="1" applyFont="1" applyFill="1" applyBorder="1" applyAlignment="1">
      <alignment horizontal="center" vertical="center"/>
    </xf>
    <xf numFmtId="0" fontId="14" fillId="4" borderId="14" xfId="0" applyFont="1" applyFill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33078</xdr:colOff>
      <xdr:row>1</xdr:row>
      <xdr:rowOff>21168</xdr:rowOff>
    </xdr:from>
    <xdr:to>
      <xdr:col>17</xdr:col>
      <xdr:colOff>654843</xdr:colOff>
      <xdr:row>2</xdr:row>
      <xdr:rowOff>559593</xdr:rowOff>
    </xdr:to>
    <xdr:pic>
      <xdr:nvPicPr>
        <xdr:cNvPr id="2" name="Picture 1" descr="Logo International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129703" y="223574"/>
          <a:ext cx="2645828" cy="121708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1</xdr:row>
      <xdr:rowOff>15986</xdr:rowOff>
    </xdr:from>
    <xdr:to>
      <xdr:col>6</xdr:col>
      <xdr:colOff>0</xdr:colOff>
      <xdr:row>3</xdr:row>
      <xdr:rowOff>333375</xdr:rowOff>
    </xdr:to>
    <xdr:pic>
      <xdr:nvPicPr>
        <xdr:cNvPr id="2" name="Picture 1" descr="Logo International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464844" y="194580"/>
          <a:ext cx="1012031" cy="1293701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fahim/Dropbox/Articles%20templates/Work%20Done/Accounts/Posted/Salary%20Sheet/Salary%20Calculation%20Sheet%20and%20Salary%20Slip%20Template%20in%20Excel.xlsm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Database"/>
      <sheetName val="Consolidation"/>
      <sheetName val="Salary Slip"/>
    </sheetNames>
    <sheetDataSet>
      <sheetData sheetId="0">
        <row r="1">
          <cell r="A1">
            <v>1</v>
          </cell>
          <cell r="B1">
            <v>2</v>
          </cell>
          <cell r="C1">
            <v>3</v>
          </cell>
          <cell r="D1">
            <v>4</v>
          </cell>
          <cell r="E1">
            <v>5</v>
          </cell>
          <cell r="F1">
            <v>6</v>
          </cell>
          <cell r="G1">
            <v>7</v>
          </cell>
          <cell r="H1">
            <v>8</v>
          </cell>
          <cell r="I1">
            <v>9</v>
          </cell>
          <cell r="J1">
            <v>10</v>
          </cell>
          <cell r="K1">
            <v>11</v>
          </cell>
          <cell r="L1">
            <v>12</v>
          </cell>
          <cell r="M1">
            <v>13</v>
          </cell>
          <cell r="N1">
            <v>14</v>
          </cell>
          <cell r="O1">
            <v>15</v>
          </cell>
          <cell r="P1">
            <v>16</v>
          </cell>
          <cell r="Q1">
            <v>17</v>
          </cell>
          <cell r="R1">
            <v>18</v>
          </cell>
          <cell r="S1">
            <v>19</v>
          </cell>
          <cell r="T1">
            <v>20</v>
          </cell>
          <cell r="U1">
            <v>21</v>
          </cell>
          <cell r="V1">
            <v>22</v>
          </cell>
          <cell r="W1">
            <v>23</v>
          </cell>
          <cell r="X1">
            <v>24</v>
          </cell>
          <cell r="Y1">
            <v>25</v>
          </cell>
          <cell r="Z1">
            <v>26</v>
          </cell>
          <cell r="AA1">
            <v>27</v>
          </cell>
          <cell r="AB1">
            <v>28</v>
          </cell>
          <cell r="AC1">
            <v>29</v>
          </cell>
          <cell r="AD1">
            <v>30</v>
          </cell>
          <cell r="AE1">
            <v>31</v>
          </cell>
          <cell r="AF1">
            <v>32</v>
          </cell>
          <cell r="AG1">
            <v>33</v>
          </cell>
          <cell r="AH1">
            <v>34</v>
          </cell>
          <cell r="AI1">
            <v>35</v>
          </cell>
          <cell r="AJ1">
            <v>36</v>
          </cell>
        </row>
        <row r="2">
          <cell r="A2">
            <v>0</v>
          </cell>
          <cell r="B2">
            <v>0</v>
          </cell>
          <cell r="C2">
            <v>0</v>
          </cell>
          <cell r="D2">
            <v>0</v>
          </cell>
          <cell r="E2">
            <v>0</v>
          </cell>
          <cell r="F2">
            <v>0</v>
          </cell>
          <cell r="G2">
            <v>0</v>
          </cell>
          <cell r="H2">
            <v>0</v>
          </cell>
          <cell r="I2">
            <v>0</v>
          </cell>
          <cell r="J2">
            <v>0</v>
          </cell>
          <cell r="K2" t="str">
            <v>TOTAL GROSS SALARY</v>
          </cell>
          <cell r="L2">
            <v>0</v>
          </cell>
          <cell r="M2">
            <v>0</v>
          </cell>
          <cell r="N2">
            <v>0</v>
          </cell>
          <cell r="O2">
            <v>0</v>
          </cell>
          <cell r="P2">
            <v>0</v>
          </cell>
          <cell r="Q2">
            <v>0</v>
          </cell>
          <cell r="R2">
            <v>0</v>
          </cell>
          <cell r="S2">
            <v>0</v>
          </cell>
          <cell r="T2">
            <v>0</v>
          </cell>
          <cell r="U2">
            <v>0</v>
          </cell>
          <cell r="V2">
            <v>0</v>
          </cell>
          <cell r="W2">
            <v>0</v>
          </cell>
          <cell r="X2" t="str">
            <v>TOTAL DEDUCTIONS</v>
          </cell>
          <cell r="Y2">
            <v>0</v>
          </cell>
          <cell r="Z2">
            <v>0</v>
          </cell>
          <cell r="AA2">
            <v>0</v>
          </cell>
          <cell r="AB2">
            <v>0</v>
          </cell>
          <cell r="AC2">
            <v>0</v>
          </cell>
          <cell r="AD2">
            <v>0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</row>
        <row r="3">
          <cell r="A3" t="str">
            <v>Name</v>
          </cell>
          <cell r="B3" t="str">
            <v>Designation</v>
          </cell>
          <cell r="C3" t="str">
            <v>Month</v>
          </cell>
          <cell r="D3" t="str">
            <v>Year</v>
          </cell>
          <cell r="E3" t="str">
            <v>Total Days of Month</v>
          </cell>
          <cell r="F3" t="str">
            <v>Allowed Leave</v>
          </cell>
          <cell r="G3" t="str">
            <v>Leave taken</v>
          </cell>
          <cell r="H3" t="str">
            <v>Worked Days</v>
          </cell>
          <cell r="I3" t="str">
            <v>CTC</v>
          </cell>
          <cell r="J3" t="str">
            <v>CTC for December 2016</v>
          </cell>
          <cell r="K3" t="str">
            <v>Basic Salary</v>
          </cell>
          <cell r="L3" t="str">
            <v>DA</v>
          </cell>
          <cell r="M3" t="str">
            <v>HRA</v>
          </cell>
          <cell r="N3" t="str">
            <v>Conveyance</v>
          </cell>
          <cell r="O3" t="str">
            <v>Conv Working</v>
          </cell>
          <cell r="P3" t="str">
            <v>Medical Expenses</v>
          </cell>
          <cell r="Q3" t="str">
            <v>Medi Working</v>
          </cell>
          <cell r="R3" t="str">
            <v>Spec working</v>
          </cell>
          <cell r="S3" t="str">
            <v>Special</v>
          </cell>
          <cell r="T3" t="str">
            <v>Total working</v>
          </cell>
          <cell r="U3" t="str">
            <v>Bonus</v>
          </cell>
          <cell r="V3" t="str">
            <v>TA</v>
          </cell>
          <cell r="W3" t="str">
            <v>TOTAL</v>
          </cell>
          <cell r="X3" t="str">
            <v>Contribution to PF</v>
          </cell>
          <cell r="Y3" t="str">
            <v>Profession Tax</v>
          </cell>
          <cell r="Z3" t="str">
            <v>TDS</v>
          </cell>
          <cell r="AA3" t="str">
            <v>Salary Advance</v>
          </cell>
          <cell r="AB3" t="str">
            <v>TOTAL</v>
          </cell>
          <cell r="AC3" t="str">
            <v>NET PAYABLE</v>
          </cell>
          <cell r="AD3" t="str">
            <v>Gender</v>
          </cell>
          <cell r="AE3" t="str">
            <v>Prefix</v>
          </cell>
          <cell r="AF3" t="str">
            <v>Name of Authorised Signatory</v>
          </cell>
          <cell r="AG3" t="str">
            <v>PF Applicable</v>
          </cell>
          <cell r="AH3" t="str">
            <v>Medical Bill Submitted</v>
          </cell>
          <cell r="AI3" t="str">
            <v>Medical Bill Amount</v>
          </cell>
          <cell r="AJ3" t="str">
            <v>Your Company Name</v>
          </cell>
        </row>
        <row r="4">
          <cell r="A4" t="str">
            <v>Raj Sharma</v>
          </cell>
          <cell r="B4" t="str">
            <v>Chief Technical Officer</v>
          </cell>
          <cell r="C4" t="str">
            <v>December</v>
          </cell>
          <cell r="D4">
            <v>2016</v>
          </cell>
          <cell r="E4">
            <v>30</v>
          </cell>
          <cell r="F4">
            <v>2</v>
          </cell>
          <cell r="G4">
            <v>0</v>
          </cell>
          <cell r="H4">
            <v>30</v>
          </cell>
          <cell r="I4">
            <v>60000</v>
          </cell>
          <cell r="J4">
            <v>60000</v>
          </cell>
          <cell r="K4">
            <v>30000</v>
          </cell>
          <cell r="L4">
            <v>6000</v>
          </cell>
          <cell r="M4">
            <v>15000</v>
          </cell>
          <cell r="N4">
            <v>1600</v>
          </cell>
          <cell r="O4">
            <v>1600</v>
          </cell>
          <cell r="P4">
            <v>1250</v>
          </cell>
          <cell r="Q4">
            <v>0</v>
          </cell>
          <cell r="R4">
            <v>6150</v>
          </cell>
          <cell r="S4">
            <v>6150</v>
          </cell>
          <cell r="T4">
            <v>53850</v>
          </cell>
          <cell r="U4">
            <v>13100</v>
          </cell>
          <cell r="V4">
            <v>0</v>
          </cell>
          <cell r="W4">
            <v>71850</v>
          </cell>
          <cell r="X4">
            <v>1800</v>
          </cell>
          <cell r="Y4">
            <v>0</v>
          </cell>
          <cell r="Z4">
            <v>7000</v>
          </cell>
          <cell r="AA4">
            <v>0</v>
          </cell>
          <cell r="AB4">
            <v>8800</v>
          </cell>
          <cell r="AC4">
            <v>63050</v>
          </cell>
          <cell r="AD4" t="str">
            <v>Male</v>
          </cell>
          <cell r="AE4" t="str">
            <v>Mr</v>
          </cell>
          <cell r="AF4" t="str">
            <v>Managing Director</v>
          </cell>
          <cell r="AG4" t="str">
            <v>Yes</v>
          </cell>
          <cell r="AH4" t="str">
            <v>Yes</v>
          </cell>
          <cell r="AI4">
            <v>1250</v>
          </cell>
          <cell r="AJ4" t="str">
            <v>Company Name</v>
          </cell>
        </row>
        <row r="5">
          <cell r="A5" t="str">
            <v>Sharad Gandhi</v>
          </cell>
          <cell r="B5" t="str">
            <v>Accountant</v>
          </cell>
          <cell r="C5" t="str">
            <v>December</v>
          </cell>
          <cell r="D5">
            <v>2016</v>
          </cell>
          <cell r="E5">
            <v>30</v>
          </cell>
          <cell r="F5">
            <v>0</v>
          </cell>
          <cell r="G5">
            <v>0</v>
          </cell>
          <cell r="H5">
            <v>30</v>
          </cell>
          <cell r="I5">
            <v>30000</v>
          </cell>
          <cell r="J5">
            <v>30000</v>
          </cell>
          <cell r="K5">
            <v>15000</v>
          </cell>
          <cell r="L5">
            <v>3000</v>
          </cell>
          <cell r="M5">
            <v>7500</v>
          </cell>
          <cell r="N5">
            <v>1600</v>
          </cell>
          <cell r="O5">
            <v>1600</v>
          </cell>
          <cell r="P5">
            <v>1250</v>
          </cell>
          <cell r="Q5">
            <v>0</v>
          </cell>
          <cell r="R5">
            <v>1650</v>
          </cell>
          <cell r="S5">
            <v>1650</v>
          </cell>
          <cell r="T5">
            <v>28350</v>
          </cell>
          <cell r="U5">
            <v>2300</v>
          </cell>
          <cell r="V5">
            <v>0</v>
          </cell>
          <cell r="W5">
            <v>31050</v>
          </cell>
          <cell r="X5">
            <v>1800</v>
          </cell>
          <cell r="Y5">
            <v>0</v>
          </cell>
          <cell r="Z5">
            <v>500</v>
          </cell>
          <cell r="AA5">
            <v>0</v>
          </cell>
          <cell r="AB5">
            <v>2300</v>
          </cell>
          <cell r="AC5">
            <v>28750</v>
          </cell>
          <cell r="AD5" t="str">
            <v>Male</v>
          </cell>
          <cell r="AE5" t="str">
            <v>Mr</v>
          </cell>
          <cell r="AF5" t="str">
            <v>Managing Director</v>
          </cell>
          <cell r="AG5" t="str">
            <v>Yes</v>
          </cell>
          <cell r="AH5" t="str">
            <v>Yes</v>
          </cell>
          <cell r="AI5">
            <v>1250</v>
          </cell>
          <cell r="AJ5" t="str">
            <v>ABC &amp; Company Ltd</v>
          </cell>
        </row>
        <row r="6">
          <cell r="A6" t="str">
            <v>Danish D'Souza</v>
          </cell>
          <cell r="B6" t="str">
            <v>Senior Web Developer</v>
          </cell>
          <cell r="C6" t="str">
            <v>December</v>
          </cell>
          <cell r="D6">
            <v>2016</v>
          </cell>
          <cell r="E6">
            <v>30</v>
          </cell>
          <cell r="F6">
            <v>0</v>
          </cell>
          <cell r="G6">
            <v>0</v>
          </cell>
          <cell r="H6">
            <v>30</v>
          </cell>
          <cell r="I6">
            <v>20000</v>
          </cell>
          <cell r="J6">
            <v>20000</v>
          </cell>
          <cell r="K6">
            <v>10000</v>
          </cell>
          <cell r="L6">
            <v>2000</v>
          </cell>
          <cell r="M6">
            <v>5000</v>
          </cell>
          <cell r="N6">
            <v>1000</v>
          </cell>
          <cell r="O6">
            <v>1000</v>
          </cell>
          <cell r="P6">
            <v>1250</v>
          </cell>
          <cell r="Q6">
            <v>0</v>
          </cell>
          <cell r="R6">
            <v>750</v>
          </cell>
          <cell r="S6">
            <v>750</v>
          </cell>
          <cell r="T6">
            <v>19250</v>
          </cell>
          <cell r="U6">
            <v>0</v>
          </cell>
          <cell r="V6">
            <v>0</v>
          </cell>
          <cell r="W6">
            <v>18750</v>
          </cell>
          <cell r="X6">
            <v>1440</v>
          </cell>
          <cell r="Y6">
            <v>0</v>
          </cell>
          <cell r="Z6">
            <v>0</v>
          </cell>
          <cell r="AA6">
            <v>0</v>
          </cell>
          <cell r="AB6">
            <v>1440</v>
          </cell>
          <cell r="AC6">
            <v>17310</v>
          </cell>
          <cell r="AD6" t="str">
            <v>Male</v>
          </cell>
          <cell r="AE6" t="str">
            <v>Mr</v>
          </cell>
          <cell r="AF6" t="str">
            <v>Managing Director</v>
          </cell>
          <cell r="AG6" t="str">
            <v>Yes</v>
          </cell>
          <cell r="AH6" t="str">
            <v>Yes</v>
          </cell>
          <cell r="AI6">
            <v>2000</v>
          </cell>
          <cell r="AJ6" t="str">
            <v>Sabu &amp; Company Ltd</v>
          </cell>
        </row>
        <row r="7">
          <cell r="A7" t="str">
            <v>Pawan Patil</v>
          </cell>
          <cell r="B7" t="str">
            <v>Senior Ux/Ui Developer</v>
          </cell>
          <cell r="C7" t="str">
            <v>December</v>
          </cell>
          <cell r="D7">
            <v>2016</v>
          </cell>
          <cell r="E7">
            <v>30</v>
          </cell>
          <cell r="F7">
            <v>2</v>
          </cell>
          <cell r="G7">
            <v>2</v>
          </cell>
          <cell r="H7">
            <v>30</v>
          </cell>
          <cell r="I7">
            <v>25000</v>
          </cell>
          <cell r="J7">
            <v>25000</v>
          </cell>
          <cell r="K7">
            <v>12500</v>
          </cell>
          <cell r="L7">
            <v>2500</v>
          </cell>
          <cell r="M7">
            <v>6250</v>
          </cell>
          <cell r="N7">
            <v>1600</v>
          </cell>
          <cell r="O7">
            <v>1600</v>
          </cell>
          <cell r="P7">
            <v>1250</v>
          </cell>
          <cell r="Q7">
            <v>0</v>
          </cell>
          <cell r="R7">
            <v>900</v>
          </cell>
          <cell r="S7">
            <v>900</v>
          </cell>
          <cell r="T7">
            <v>24100</v>
          </cell>
          <cell r="U7">
            <v>0</v>
          </cell>
          <cell r="V7">
            <v>0</v>
          </cell>
          <cell r="W7">
            <v>23750</v>
          </cell>
          <cell r="X7">
            <v>1800</v>
          </cell>
          <cell r="Y7">
            <v>0</v>
          </cell>
          <cell r="Z7">
            <v>0</v>
          </cell>
          <cell r="AA7">
            <v>0</v>
          </cell>
          <cell r="AB7">
            <v>1800</v>
          </cell>
          <cell r="AC7">
            <v>21950</v>
          </cell>
          <cell r="AD7" t="str">
            <v>Male</v>
          </cell>
          <cell r="AE7" t="str">
            <v>Mr</v>
          </cell>
          <cell r="AF7" t="str">
            <v>Managing Director</v>
          </cell>
          <cell r="AG7" t="str">
            <v>Yes</v>
          </cell>
          <cell r="AH7" t="str">
            <v>Yes</v>
          </cell>
          <cell r="AI7">
            <v>1250</v>
          </cell>
          <cell r="AJ7" t="str">
            <v>ABC &amp; Company Ltd</v>
          </cell>
        </row>
        <row r="8">
          <cell r="A8" t="str">
            <v>Rijo Paul</v>
          </cell>
          <cell r="B8" t="str">
            <v>Senior Web Developer</v>
          </cell>
          <cell r="C8" t="str">
            <v>December</v>
          </cell>
          <cell r="D8">
            <v>2016</v>
          </cell>
          <cell r="E8">
            <v>30</v>
          </cell>
          <cell r="F8">
            <v>2</v>
          </cell>
          <cell r="G8">
            <v>2</v>
          </cell>
          <cell r="H8">
            <v>30</v>
          </cell>
          <cell r="I8">
            <v>22000</v>
          </cell>
          <cell r="J8">
            <v>22000</v>
          </cell>
          <cell r="K8">
            <v>11000</v>
          </cell>
          <cell r="L8">
            <v>2200</v>
          </cell>
          <cell r="M8">
            <v>5500</v>
          </cell>
          <cell r="N8">
            <v>1100</v>
          </cell>
          <cell r="O8">
            <v>1100</v>
          </cell>
          <cell r="P8">
            <v>1250</v>
          </cell>
          <cell r="Q8">
            <v>0</v>
          </cell>
          <cell r="R8">
            <v>950</v>
          </cell>
          <cell r="S8">
            <v>950</v>
          </cell>
          <cell r="T8">
            <v>21050</v>
          </cell>
          <cell r="U8">
            <v>2300</v>
          </cell>
          <cell r="V8">
            <v>0</v>
          </cell>
          <cell r="W8">
            <v>23050</v>
          </cell>
          <cell r="X8">
            <v>1580</v>
          </cell>
          <cell r="Y8">
            <v>0</v>
          </cell>
          <cell r="Z8">
            <v>0</v>
          </cell>
          <cell r="AA8">
            <v>0</v>
          </cell>
          <cell r="AB8">
            <v>1580</v>
          </cell>
          <cell r="AC8">
            <v>21470</v>
          </cell>
          <cell r="AD8" t="str">
            <v>Male</v>
          </cell>
          <cell r="AE8" t="str">
            <v>Mr</v>
          </cell>
          <cell r="AF8" t="str">
            <v>Managing Director</v>
          </cell>
          <cell r="AG8" t="str">
            <v>Yes</v>
          </cell>
          <cell r="AH8" t="str">
            <v>Yes</v>
          </cell>
          <cell r="AI8">
            <v>2200</v>
          </cell>
          <cell r="AJ8" t="str">
            <v>ABC &amp; Company Ltd</v>
          </cell>
        </row>
        <row r="9">
          <cell r="A9" t="str">
            <v>Joseph P</v>
          </cell>
          <cell r="B9" t="str">
            <v>Senior Web Developer</v>
          </cell>
          <cell r="C9" t="str">
            <v>December</v>
          </cell>
          <cell r="D9">
            <v>2016</v>
          </cell>
          <cell r="E9">
            <v>30</v>
          </cell>
          <cell r="F9">
            <v>2</v>
          </cell>
          <cell r="G9">
            <v>1</v>
          </cell>
          <cell r="H9">
            <v>30</v>
          </cell>
          <cell r="I9">
            <v>14000</v>
          </cell>
          <cell r="J9">
            <v>14000</v>
          </cell>
          <cell r="K9">
            <v>7000</v>
          </cell>
          <cell r="L9">
            <v>1400</v>
          </cell>
          <cell r="M9">
            <v>3500</v>
          </cell>
          <cell r="N9">
            <v>700</v>
          </cell>
          <cell r="O9">
            <v>700</v>
          </cell>
          <cell r="P9">
            <v>1250</v>
          </cell>
          <cell r="Q9">
            <v>0</v>
          </cell>
          <cell r="R9">
            <v>150</v>
          </cell>
          <cell r="S9">
            <v>150</v>
          </cell>
          <cell r="T9">
            <v>13850</v>
          </cell>
          <cell r="U9">
            <v>2300</v>
          </cell>
          <cell r="V9">
            <v>0</v>
          </cell>
          <cell r="W9">
            <v>15050</v>
          </cell>
          <cell r="X9">
            <v>1010</v>
          </cell>
          <cell r="Y9">
            <v>0</v>
          </cell>
          <cell r="Z9">
            <v>0</v>
          </cell>
          <cell r="AA9">
            <v>0</v>
          </cell>
          <cell r="AB9">
            <v>1010</v>
          </cell>
          <cell r="AC9">
            <v>14040</v>
          </cell>
          <cell r="AD9" t="str">
            <v>Male</v>
          </cell>
          <cell r="AE9" t="str">
            <v>Mr</v>
          </cell>
          <cell r="AF9" t="str">
            <v>Managing Director</v>
          </cell>
          <cell r="AG9" t="str">
            <v>Yes</v>
          </cell>
          <cell r="AH9" t="str">
            <v>Yes</v>
          </cell>
          <cell r="AI9">
            <v>1400</v>
          </cell>
          <cell r="AJ9" t="str">
            <v>ABC &amp; Company Ltd</v>
          </cell>
        </row>
        <row r="10">
          <cell r="A10" t="str">
            <v>Aakash Patel</v>
          </cell>
          <cell r="B10" t="str">
            <v>Web Developer</v>
          </cell>
          <cell r="C10" t="str">
            <v>December</v>
          </cell>
          <cell r="D10">
            <v>2016</v>
          </cell>
          <cell r="E10">
            <v>30</v>
          </cell>
          <cell r="F10">
            <v>2</v>
          </cell>
          <cell r="G10">
            <v>2</v>
          </cell>
          <cell r="H10">
            <v>30</v>
          </cell>
          <cell r="I10">
            <v>15000</v>
          </cell>
          <cell r="J10">
            <v>15000</v>
          </cell>
          <cell r="K10">
            <v>7500</v>
          </cell>
          <cell r="L10">
            <v>1500</v>
          </cell>
          <cell r="M10">
            <v>3750</v>
          </cell>
          <cell r="N10">
            <v>600</v>
          </cell>
          <cell r="O10">
            <v>600</v>
          </cell>
          <cell r="P10">
            <v>1200</v>
          </cell>
          <cell r="Q10">
            <v>0</v>
          </cell>
          <cell r="R10">
            <v>450</v>
          </cell>
          <cell r="S10">
            <v>450</v>
          </cell>
          <cell r="T10">
            <v>14550</v>
          </cell>
          <cell r="U10">
            <v>0</v>
          </cell>
          <cell r="V10">
            <v>0</v>
          </cell>
          <cell r="W10">
            <v>13800</v>
          </cell>
          <cell r="X10">
            <v>1080</v>
          </cell>
          <cell r="Y10">
            <v>0</v>
          </cell>
          <cell r="Z10">
            <v>0</v>
          </cell>
          <cell r="AA10">
            <v>0</v>
          </cell>
          <cell r="AB10">
            <v>1080</v>
          </cell>
          <cell r="AC10">
            <v>12720</v>
          </cell>
          <cell r="AD10" t="str">
            <v>Male</v>
          </cell>
          <cell r="AE10" t="str">
            <v>Mr</v>
          </cell>
          <cell r="AF10" t="str">
            <v>Managing Director</v>
          </cell>
          <cell r="AG10" t="str">
            <v>Yes</v>
          </cell>
          <cell r="AH10" t="str">
            <v>Yes</v>
          </cell>
          <cell r="AI10">
            <v>1200</v>
          </cell>
          <cell r="AJ10" t="str">
            <v>ABC &amp; Company Ltd</v>
          </cell>
        </row>
        <row r="11">
          <cell r="A11" t="str">
            <v>Ganesh Rahu</v>
          </cell>
          <cell r="B11" t="str">
            <v>Ux/Ui Designer</v>
          </cell>
          <cell r="C11" t="str">
            <v>December</v>
          </cell>
          <cell r="D11">
            <v>2016</v>
          </cell>
          <cell r="E11">
            <v>30</v>
          </cell>
          <cell r="F11">
            <v>2</v>
          </cell>
          <cell r="G11">
            <v>1</v>
          </cell>
          <cell r="H11">
            <v>30</v>
          </cell>
          <cell r="I11">
            <v>14000</v>
          </cell>
          <cell r="J11">
            <v>14000</v>
          </cell>
          <cell r="K11">
            <v>7000</v>
          </cell>
          <cell r="L11">
            <v>1400</v>
          </cell>
          <cell r="M11">
            <v>3500</v>
          </cell>
          <cell r="N11">
            <v>600</v>
          </cell>
          <cell r="O11">
            <v>600</v>
          </cell>
          <cell r="P11">
            <v>1200</v>
          </cell>
          <cell r="Q11">
            <v>0</v>
          </cell>
          <cell r="R11">
            <v>300</v>
          </cell>
          <cell r="S11">
            <v>300</v>
          </cell>
          <cell r="T11">
            <v>13700</v>
          </cell>
          <cell r="U11">
            <v>0</v>
          </cell>
          <cell r="V11">
            <v>0</v>
          </cell>
          <cell r="W11">
            <v>12800</v>
          </cell>
          <cell r="X11">
            <v>1010</v>
          </cell>
          <cell r="Y11">
            <v>0</v>
          </cell>
          <cell r="Z11">
            <v>0</v>
          </cell>
          <cell r="AA11">
            <v>0</v>
          </cell>
          <cell r="AB11">
            <v>1010</v>
          </cell>
          <cell r="AC11">
            <v>11790</v>
          </cell>
          <cell r="AD11" t="str">
            <v>Male</v>
          </cell>
          <cell r="AE11" t="str">
            <v>Mr</v>
          </cell>
          <cell r="AF11" t="str">
            <v>Managing Director</v>
          </cell>
          <cell r="AG11" t="str">
            <v>Yes</v>
          </cell>
          <cell r="AH11" t="str">
            <v>Yes</v>
          </cell>
          <cell r="AI11">
            <v>1200</v>
          </cell>
          <cell r="AJ11" t="str">
            <v>ABC &amp; Company Ltd</v>
          </cell>
        </row>
        <row r="12">
          <cell r="A12" t="str">
            <v>Vinudas K.S</v>
          </cell>
          <cell r="B12" t="str">
            <v>Web Developer</v>
          </cell>
          <cell r="C12" t="str">
            <v>December</v>
          </cell>
          <cell r="D12">
            <v>2016</v>
          </cell>
          <cell r="E12">
            <v>30</v>
          </cell>
          <cell r="F12">
            <v>2</v>
          </cell>
          <cell r="G12">
            <v>2</v>
          </cell>
          <cell r="H12">
            <v>30</v>
          </cell>
          <cell r="I12">
            <v>14000</v>
          </cell>
          <cell r="J12">
            <v>14000</v>
          </cell>
          <cell r="K12">
            <v>7000</v>
          </cell>
          <cell r="L12">
            <v>1400</v>
          </cell>
          <cell r="M12">
            <v>3500</v>
          </cell>
          <cell r="N12">
            <v>700</v>
          </cell>
          <cell r="O12">
            <v>700</v>
          </cell>
          <cell r="P12">
            <v>1250</v>
          </cell>
          <cell r="Q12">
            <v>0</v>
          </cell>
          <cell r="R12">
            <v>150</v>
          </cell>
          <cell r="S12">
            <v>150</v>
          </cell>
          <cell r="T12">
            <v>13850</v>
          </cell>
          <cell r="U12">
            <v>1500</v>
          </cell>
          <cell r="V12">
            <v>0</v>
          </cell>
          <cell r="W12">
            <v>14250</v>
          </cell>
          <cell r="X12">
            <v>1010</v>
          </cell>
          <cell r="Y12">
            <v>0</v>
          </cell>
          <cell r="Z12">
            <v>0</v>
          </cell>
          <cell r="AA12">
            <v>0</v>
          </cell>
          <cell r="AB12">
            <v>1010</v>
          </cell>
          <cell r="AC12">
            <v>13240</v>
          </cell>
          <cell r="AD12" t="str">
            <v>Male</v>
          </cell>
          <cell r="AE12" t="str">
            <v>Mr</v>
          </cell>
          <cell r="AF12" t="str">
            <v>Managing Director</v>
          </cell>
          <cell r="AG12" t="str">
            <v>Yes</v>
          </cell>
          <cell r="AH12" t="str">
            <v>Yes</v>
          </cell>
          <cell r="AI12">
            <v>1400</v>
          </cell>
          <cell r="AJ12" t="str">
            <v>ABC &amp; Company Ltd</v>
          </cell>
        </row>
        <row r="13">
          <cell r="A13" t="str">
            <v>Divya Kumar</v>
          </cell>
          <cell r="B13" t="str">
            <v>Web Developer</v>
          </cell>
          <cell r="C13" t="str">
            <v>December</v>
          </cell>
          <cell r="D13">
            <v>2016</v>
          </cell>
          <cell r="E13">
            <v>30</v>
          </cell>
          <cell r="F13">
            <v>2</v>
          </cell>
          <cell r="G13">
            <v>2</v>
          </cell>
          <cell r="H13">
            <v>30</v>
          </cell>
          <cell r="I13">
            <v>8000</v>
          </cell>
          <cell r="J13">
            <v>8000</v>
          </cell>
          <cell r="K13">
            <v>4000</v>
          </cell>
          <cell r="L13">
            <v>800</v>
          </cell>
          <cell r="M13">
            <v>2000</v>
          </cell>
          <cell r="N13">
            <v>400</v>
          </cell>
          <cell r="O13">
            <v>400</v>
          </cell>
          <cell r="P13">
            <v>800</v>
          </cell>
          <cell r="Q13">
            <v>0</v>
          </cell>
          <cell r="R13">
            <v>0</v>
          </cell>
          <cell r="S13">
            <v>0</v>
          </cell>
          <cell r="T13">
            <v>8000</v>
          </cell>
          <cell r="U13">
            <v>0</v>
          </cell>
          <cell r="V13">
            <v>0</v>
          </cell>
          <cell r="W13">
            <v>7200</v>
          </cell>
          <cell r="X13">
            <v>580</v>
          </cell>
          <cell r="Y13">
            <v>0</v>
          </cell>
          <cell r="Z13">
            <v>0</v>
          </cell>
          <cell r="AA13">
            <v>0</v>
          </cell>
          <cell r="AB13">
            <v>580</v>
          </cell>
          <cell r="AC13">
            <v>6620</v>
          </cell>
          <cell r="AD13" t="str">
            <v>Female</v>
          </cell>
          <cell r="AE13" t="str">
            <v>Mrs</v>
          </cell>
          <cell r="AF13" t="str">
            <v>Managing Director</v>
          </cell>
          <cell r="AG13" t="str">
            <v>Yes</v>
          </cell>
          <cell r="AH13" t="str">
            <v>Yes</v>
          </cell>
          <cell r="AI13">
            <v>800</v>
          </cell>
          <cell r="AJ13" t="str">
            <v>ABC &amp; Company Ltd</v>
          </cell>
        </row>
        <row r="14">
          <cell r="A14" t="str">
            <v>Shilpa R</v>
          </cell>
          <cell r="B14" t="str">
            <v>QAA</v>
          </cell>
          <cell r="C14" t="str">
            <v>December</v>
          </cell>
          <cell r="D14">
            <v>2016</v>
          </cell>
          <cell r="E14">
            <v>30</v>
          </cell>
          <cell r="F14">
            <v>2</v>
          </cell>
          <cell r="G14">
            <v>3</v>
          </cell>
          <cell r="H14">
            <v>29</v>
          </cell>
          <cell r="I14">
            <v>8000</v>
          </cell>
          <cell r="J14">
            <v>7730</v>
          </cell>
          <cell r="K14">
            <v>3740</v>
          </cell>
          <cell r="L14">
            <v>750</v>
          </cell>
          <cell r="M14">
            <v>1870</v>
          </cell>
          <cell r="N14">
            <v>387</v>
          </cell>
          <cell r="O14">
            <v>370</v>
          </cell>
          <cell r="P14">
            <v>774</v>
          </cell>
          <cell r="Q14">
            <v>0</v>
          </cell>
          <cell r="R14">
            <v>230</v>
          </cell>
          <cell r="S14">
            <v>230</v>
          </cell>
          <cell r="T14">
            <v>7504</v>
          </cell>
          <cell r="U14">
            <v>0</v>
          </cell>
          <cell r="V14">
            <v>0</v>
          </cell>
          <cell r="W14">
            <v>6960</v>
          </cell>
          <cell r="X14">
            <v>540</v>
          </cell>
          <cell r="Y14">
            <v>0</v>
          </cell>
          <cell r="Z14">
            <v>0</v>
          </cell>
          <cell r="AA14">
            <v>0</v>
          </cell>
          <cell r="AB14">
            <v>540</v>
          </cell>
          <cell r="AC14">
            <v>6420</v>
          </cell>
          <cell r="AD14" t="str">
            <v>Female</v>
          </cell>
          <cell r="AE14" t="str">
            <v>Mrs</v>
          </cell>
          <cell r="AF14" t="str">
            <v>Managing Director</v>
          </cell>
          <cell r="AG14" t="str">
            <v>Yes</v>
          </cell>
          <cell r="AH14" t="str">
            <v>Yes</v>
          </cell>
          <cell r="AI14">
            <v>774</v>
          </cell>
          <cell r="AJ14" t="str">
            <v>ABC &amp; Company Ltd</v>
          </cell>
        </row>
        <row r="15">
          <cell r="A15" t="str">
            <v>Sindhu J.P</v>
          </cell>
          <cell r="B15" t="str">
            <v>Web Developer</v>
          </cell>
          <cell r="C15" t="str">
            <v>December</v>
          </cell>
          <cell r="D15">
            <v>2016</v>
          </cell>
          <cell r="E15">
            <v>30</v>
          </cell>
          <cell r="F15">
            <v>2</v>
          </cell>
          <cell r="G15">
            <v>1</v>
          </cell>
          <cell r="H15">
            <v>30</v>
          </cell>
          <cell r="I15">
            <v>8000</v>
          </cell>
          <cell r="J15">
            <v>8000</v>
          </cell>
          <cell r="K15">
            <v>4000</v>
          </cell>
          <cell r="L15">
            <v>800</v>
          </cell>
          <cell r="M15">
            <v>2000</v>
          </cell>
          <cell r="N15">
            <v>400</v>
          </cell>
          <cell r="O15">
            <v>400</v>
          </cell>
          <cell r="P15">
            <v>800</v>
          </cell>
          <cell r="Q15">
            <v>0</v>
          </cell>
          <cell r="R15">
            <v>0</v>
          </cell>
          <cell r="S15">
            <v>0</v>
          </cell>
          <cell r="T15">
            <v>8000</v>
          </cell>
          <cell r="U15">
            <v>0</v>
          </cell>
          <cell r="V15">
            <v>0</v>
          </cell>
          <cell r="W15">
            <v>7200</v>
          </cell>
          <cell r="X15">
            <v>580</v>
          </cell>
          <cell r="Y15">
            <v>0</v>
          </cell>
          <cell r="Z15">
            <v>0</v>
          </cell>
          <cell r="AA15">
            <v>0</v>
          </cell>
          <cell r="AB15">
            <v>580</v>
          </cell>
          <cell r="AC15">
            <v>6620</v>
          </cell>
          <cell r="AD15" t="str">
            <v>Female</v>
          </cell>
          <cell r="AE15" t="str">
            <v>Mrs</v>
          </cell>
          <cell r="AF15" t="str">
            <v>Managing Director</v>
          </cell>
          <cell r="AG15" t="str">
            <v>Yes</v>
          </cell>
          <cell r="AH15" t="str">
            <v>Yes</v>
          </cell>
          <cell r="AI15">
            <v>800</v>
          </cell>
          <cell r="AJ15" t="str">
            <v>ABC &amp; Company Ltd</v>
          </cell>
        </row>
        <row r="16">
          <cell r="A16" t="str">
            <v>Deepthi P.S</v>
          </cell>
          <cell r="B16" t="str">
            <v>QAA</v>
          </cell>
          <cell r="C16" t="str">
            <v>December</v>
          </cell>
          <cell r="D16">
            <v>2016</v>
          </cell>
          <cell r="E16">
            <v>30</v>
          </cell>
          <cell r="F16">
            <v>2</v>
          </cell>
          <cell r="G16">
            <v>2</v>
          </cell>
          <cell r="H16">
            <v>30</v>
          </cell>
          <cell r="I16">
            <v>8000</v>
          </cell>
          <cell r="J16">
            <v>8000</v>
          </cell>
          <cell r="K16">
            <v>4000</v>
          </cell>
          <cell r="L16">
            <v>800</v>
          </cell>
          <cell r="M16">
            <v>2000</v>
          </cell>
          <cell r="N16">
            <v>181</v>
          </cell>
          <cell r="O16">
            <v>180</v>
          </cell>
          <cell r="P16">
            <v>749</v>
          </cell>
          <cell r="Q16">
            <v>0</v>
          </cell>
          <cell r="R16">
            <v>270</v>
          </cell>
          <cell r="S16">
            <v>270</v>
          </cell>
          <cell r="T16">
            <v>7729</v>
          </cell>
          <cell r="U16">
            <v>0</v>
          </cell>
          <cell r="V16">
            <v>0</v>
          </cell>
          <cell r="W16">
            <v>7250</v>
          </cell>
          <cell r="X16">
            <v>580</v>
          </cell>
          <cell r="Y16">
            <v>0</v>
          </cell>
          <cell r="Z16">
            <v>0</v>
          </cell>
          <cell r="AA16">
            <v>0</v>
          </cell>
          <cell r="AB16">
            <v>580</v>
          </cell>
          <cell r="AC16">
            <v>6670</v>
          </cell>
          <cell r="AD16" t="str">
            <v>Female</v>
          </cell>
          <cell r="AE16" t="str">
            <v>Mrs</v>
          </cell>
          <cell r="AF16" t="str">
            <v>Managing Director</v>
          </cell>
          <cell r="AG16" t="str">
            <v>Yes</v>
          </cell>
          <cell r="AH16" t="str">
            <v>Yes</v>
          </cell>
          <cell r="AI16">
            <v>749</v>
          </cell>
          <cell r="AJ16" t="str">
            <v>ABC &amp; Company Ltd</v>
          </cell>
        </row>
        <row r="17">
          <cell r="A17" t="str">
            <v>Lijin k c</v>
          </cell>
          <cell r="B17" t="str">
            <v>Accountant</v>
          </cell>
          <cell r="C17" t="str">
            <v>December</v>
          </cell>
          <cell r="D17">
            <v>2016</v>
          </cell>
          <cell r="E17">
            <v>30</v>
          </cell>
          <cell r="F17">
            <v>2</v>
          </cell>
          <cell r="G17">
            <v>2</v>
          </cell>
          <cell r="H17">
            <v>30</v>
          </cell>
          <cell r="I17">
            <v>13000</v>
          </cell>
          <cell r="J17">
            <v>13000</v>
          </cell>
          <cell r="K17">
            <v>6500</v>
          </cell>
          <cell r="L17">
            <v>1300</v>
          </cell>
          <cell r="M17">
            <v>3250</v>
          </cell>
          <cell r="N17">
            <v>500</v>
          </cell>
          <cell r="O17">
            <v>500</v>
          </cell>
          <cell r="P17">
            <v>1000</v>
          </cell>
          <cell r="Q17">
            <v>0</v>
          </cell>
          <cell r="R17">
            <v>450</v>
          </cell>
          <cell r="S17">
            <v>450</v>
          </cell>
          <cell r="T17">
            <v>12550</v>
          </cell>
          <cell r="U17">
            <v>2000</v>
          </cell>
          <cell r="V17">
            <v>0</v>
          </cell>
          <cell r="W17">
            <v>14000</v>
          </cell>
          <cell r="X17">
            <v>940</v>
          </cell>
          <cell r="Y17">
            <v>0</v>
          </cell>
          <cell r="Z17">
            <v>0</v>
          </cell>
          <cell r="AA17">
            <v>0</v>
          </cell>
          <cell r="AB17">
            <v>940</v>
          </cell>
          <cell r="AC17">
            <v>13060</v>
          </cell>
          <cell r="AD17" t="str">
            <v>Male</v>
          </cell>
          <cell r="AE17" t="str">
            <v>Mr</v>
          </cell>
          <cell r="AF17" t="str">
            <v>Managing Director</v>
          </cell>
          <cell r="AG17" t="str">
            <v>Yes</v>
          </cell>
          <cell r="AH17" t="str">
            <v>Yes</v>
          </cell>
          <cell r="AI17">
            <v>1000</v>
          </cell>
          <cell r="AJ17" t="str">
            <v>ABC &amp; Company Ltd</v>
          </cell>
        </row>
        <row r="18">
          <cell r="A18" t="str">
            <v>Sayad K M</v>
          </cell>
          <cell r="B18" t="str">
            <v>Project Manager</v>
          </cell>
          <cell r="C18" t="str">
            <v>December</v>
          </cell>
          <cell r="D18">
            <v>2016</v>
          </cell>
          <cell r="E18">
            <v>30</v>
          </cell>
          <cell r="F18">
            <v>2</v>
          </cell>
          <cell r="G18">
            <v>1</v>
          </cell>
          <cell r="H18">
            <v>30</v>
          </cell>
          <cell r="I18">
            <v>35000</v>
          </cell>
          <cell r="J18">
            <v>35000</v>
          </cell>
          <cell r="K18">
            <v>17500</v>
          </cell>
          <cell r="L18">
            <v>3500</v>
          </cell>
          <cell r="M18">
            <v>8750</v>
          </cell>
          <cell r="N18">
            <v>1600</v>
          </cell>
          <cell r="O18">
            <v>1600</v>
          </cell>
          <cell r="P18">
            <v>1250</v>
          </cell>
          <cell r="Q18">
            <v>0</v>
          </cell>
          <cell r="R18">
            <v>2400</v>
          </cell>
          <cell r="S18">
            <v>2400</v>
          </cell>
          <cell r="T18">
            <v>32600</v>
          </cell>
          <cell r="U18">
            <v>2000</v>
          </cell>
          <cell r="V18">
            <v>0</v>
          </cell>
          <cell r="W18">
            <v>35750</v>
          </cell>
          <cell r="X18">
            <v>1800</v>
          </cell>
          <cell r="Y18">
            <v>0</v>
          </cell>
          <cell r="Z18">
            <v>2000</v>
          </cell>
          <cell r="AA18">
            <v>0</v>
          </cell>
          <cell r="AB18">
            <v>3800</v>
          </cell>
          <cell r="AC18">
            <v>31950</v>
          </cell>
          <cell r="AD18" t="str">
            <v>Male</v>
          </cell>
          <cell r="AE18" t="str">
            <v>Mr</v>
          </cell>
          <cell r="AF18" t="str">
            <v>Managing Director</v>
          </cell>
          <cell r="AG18" t="str">
            <v>Yes</v>
          </cell>
          <cell r="AH18" t="str">
            <v>Yes</v>
          </cell>
          <cell r="AI18">
            <v>1250</v>
          </cell>
          <cell r="AJ18" t="str">
            <v>ABC &amp; Company Ltd</v>
          </cell>
        </row>
        <row r="19">
          <cell r="A19" t="str">
            <v>Ajil k Mohanan</v>
          </cell>
          <cell r="B19" t="str">
            <v>Web Developer</v>
          </cell>
          <cell r="C19" t="str">
            <v>December</v>
          </cell>
          <cell r="D19">
            <v>2016</v>
          </cell>
          <cell r="E19">
            <v>30</v>
          </cell>
          <cell r="F19">
            <v>2</v>
          </cell>
          <cell r="G19">
            <v>2</v>
          </cell>
          <cell r="H19">
            <v>30</v>
          </cell>
          <cell r="I19">
            <v>22000</v>
          </cell>
          <cell r="J19">
            <v>22000</v>
          </cell>
          <cell r="K19">
            <v>11000</v>
          </cell>
          <cell r="L19">
            <v>2200</v>
          </cell>
          <cell r="M19">
            <v>5500</v>
          </cell>
          <cell r="N19">
            <v>500</v>
          </cell>
          <cell r="O19">
            <v>500</v>
          </cell>
          <cell r="P19">
            <v>1250</v>
          </cell>
          <cell r="Q19">
            <v>0</v>
          </cell>
          <cell r="R19">
            <v>1550</v>
          </cell>
          <cell r="S19">
            <v>1550</v>
          </cell>
          <cell r="T19">
            <v>20450</v>
          </cell>
          <cell r="U19">
            <v>0</v>
          </cell>
          <cell r="V19">
            <v>0</v>
          </cell>
          <cell r="W19">
            <v>20750</v>
          </cell>
          <cell r="X19">
            <v>1580</v>
          </cell>
          <cell r="Y19">
            <v>0</v>
          </cell>
          <cell r="Z19">
            <v>0</v>
          </cell>
          <cell r="AA19">
            <v>0</v>
          </cell>
          <cell r="AB19">
            <v>1580</v>
          </cell>
          <cell r="AC19">
            <v>19170</v>
          </cell>
          <cell r="AD19" t="str">
            <v>Male</v>
          </cell>
          <cell r="AE19" t="str">
            <v>Mr</v>
          </cell>
          <cell r="AF19" t="str">
            <v>Managing Director</v>
          </cell>
          <cell r="AG19" t="str">
            <v>Yes</v>
          </cell>
          <cell r="AH19" t="str">
            <v>Yes</v>
          </cell>
          <cell r="AI19">
            <v>2000</v>
          </cell>
          <cell r="AJ19" t="str">
            <v>ABC &amp; Company Ltd</v>
          </cell>
        </row>
        <row r="20">
          <cell r="A20" t="str">
            <v>Edison ML</v>
          </cell>
          <cell r="B20" t="str">
            <v>Web Developer</v>
          </cell>
          <cell r="C20" t="str">
            <v>December</v>
          </cell>
          <cell r="D20">
            <v>2016</v>
          </cell>
          <cell r="E20">
            <v>30</v>
          </cell>
          <cell r="F20">
            <v>2</v>
          </cell>
          <cell r="G20">
            <v>0</v>
          </cell>
          <cell r="H20">
            <v>30</v>
          </cell>
          <cell r="I20">
            <v>12000</v>
          </cell>
          <cell r="J20">
            <v>12000</v>
          </cell>
          <cell r="K20">
            <v>6000</v>
          </cell>
          <cell r="L20">
            <v>1200</v>
          </cell>
          <cell r="M20">
            <v>3000</v>
          </cell>
          <cell r="N20">
            <v>600</v>
          </cell>
          <cell r="O20">
            <v>600</v>
          </cell>
          <cell r="P20">
            <v>1200</v>
          </cell>
          <cell r="Q20">
            <v>0</v>
          </cell>
          <cell r="R20">
            <v>0</v>
          </cell>
          <cell r="S20">
            <v>0</v>
          </cell>
          <cell r="T20">
            <v>12000</v>
          </cell>
          <cell r="U20">
            <v>1000</v>
          </cell>
          <cell r="V20">
            <v>0</v>
          </cell>
          <cell r="W20">
            <v>11800</v>
          </cell>
          <cell r="X20">
            <v>860</v>
          </cell>
          <cell r="Y20">
            <v>0</v>
          </cell>
          <cell r="Z20">
            <v>0</v>
          </cell>
          <cell r="AA20">
            <v>0</v>
          </cell>
          <cell r="AB20">
            <v>860</v>
          </cell>
          <cell r="AC20">
            <v>10940</v>
          </cell>
          <cell r="AD20" t="str">
            <v>Male</v>
          </cell>
          <cell r="AE20" t="str">
            <v>Mr</v>
          </cell>
          <cell r="AF20" t="str">
            <v>Managing Director</v>
          </cell>
          <cell r="AG20" t="str">
            <v>Yes</v>
          </cell>
          <cell r="AH20" t="str">
            <v>Yes</v>
          </cell>
          <cell r="AI20">
            <v>1200</v>
          </cell>
          <cell r="AJ20" t="str">
            <v>ABC &amp; Company Ltd</v>
          </cell>
        </row>
        <row r="21">
          <cell r="A21" t="str">
            <v>Basil P E</v>
          </cell>
          <cell r="B21" t="str">
            <v>Web Developer</v>
          </cell>
          <cell r="C21" t="str">
            <v>December</v>
          </cell>
          <cell r="D21">
            <v>2016</v>
          </cell>
          <cell r="E21">
            <v>30</v>
          </cell>
          <cell r="F21">
            <v>2</v>
          </cell>
          <cell r="G21">
            <v>1</v>
          </cell>
          <cell r="H21">
            <v>30</v>
          </cell>
          <cell r="I21">
            <v>22000</v>
          </cell>
          <cell r="J21">
            <v>22000</v>
          </cell>
          <cell r="K21">
            <v>11000</v>
          </cell>
          <cell r="L21">
            <v>2200</v>
          </cell>
          <cell r="M21">
            <v>5500</v>
          </cell>
          <cell r="N21">
            <v>267</v>
          </cell>
          <cell r="O21">
            <v>270</v>
          </cell>
          <cell r="P21">
            <v>1067</v>
          </cell>
          <cell r="Q21">
            <v>0</v>
          </cell>
          <cell r="R21">
            <v>1960</v>
          </cell>
          <cell r="S21">
            <v>1960</v>
          </cell>
          <cell r="T21">
            <v>20037</v>
          </cell>
          <cell r="U21">
            <v>5000</v>
          </cell>
          <cell r="V21">
            <v>0</v>
          </cell>
          <cell r="W21">
            <v>25930</v>
          </cell>
          <cell r="X21">
            <v>1580</v>
          </cell>
          <cell r="Y21">
            <v>0</v>
          </cell>
          <cell r="Z21">
            <v>0</v>
          </cell>
          <cell r="AA21">
            <v>0</v>
          </cell>
          <cell r="AB21">
            <v>1580</v>
          </cell>
          <cell r="AC21">
            <v>24350</v>
          </cell>
          <cell r="AD21" t="str">
            <v>Male</v>
          </cell>
          <cell r="AE21" t="str">
            <v>Mr</v>
          </cell>
          <cell r="AF21" t="str">
            <v>Managing Director</v>
          </cell>
          <cell r="AG21" t="str">
            <v>Yes</v>
          </cell>
          <cell r="AH21" t="str">
            <v>Yes</v>
          </cell>
          <cell r="AI21">
            <v>1067</v>
          </cell>
          <cell r="AJ21" t="str">
            <v>ABC &amp; Company Ltd</v>
          </cell>
        </row>
        <row r="22">
          <cell r="A22" t="str">
            <v>Jobin George</v>
          </cell>
          <cell r="B22" t="str">
            <v>Web Developer</v>
          </cell>
          <cell r="C22" t="str">
            <v>December</v>
          </cell>
          <cell r="D22">
            <v>2016</v>
          </cell>
          <cell r="E22">
            <v>30</v>
          </cell>
          <cell r="F22">
            <v>2</v>
          </cell>
          <cell r="G22">
            <v>0</v>
          </cell>
          <cell r="H22">
            <v>30</v>
          </cell>
          <cell r="I22">
            <v>16000</v>
          </cell>
          <cell r="J22">
            <v>16000</v>
          </cell>
          <cell r="K22">
            <v>8000</v>
          </cell>
          <cell r="L22">
            <v>1600</v>
          </cell>
          <cell r="M22">
            <v>4000</v>
          </cell>
          <cell r="N22">
            <v>800</v>
          </cell>
          <cell r="O22">
            <v>800</v>
          </cell>
          <cell r="P22">
            <v>1250</v>
          </cell>
          <cell r="Q22">
            <v>0</v>
          </cell>
          <cell r="R22">
            <v>350</v>
          </cell>
          <cell r="S22">
            <v>350</v>
          </cell>
          <cell r="T22">
            <v>15650</v>
          </cell>
          <cell r="U22">
            <v>1500</v>
          </cell>
          <cell r="V22">
            <v>0</v>
          </cell>
          <cell r="W22">
            <v>16250</v>
          </cell>
          <cell r="X22">
            <v>1150</v>
          </cell>
          <cell r="Y22">
            <v>0</v>
          </cell>
          <cell r="Z22">
            <v>0</v>
          </cell>
          <cell r="AA22">
            <v>0</v>
          </cell>
          <cell r="AB22">
            <v>1150</v>
          </cell>
          <cell r="AC22">
            <v>15100</v>
          </cell>
          <cell r="AD22" t="str">
            <v>Male</v>
          </cell>
          <cell r="AE22" t="str">
            <v>Mr</v>
          </cell>
          <cell r="AF22" t="str">
            <v>Managing Director</v>
          </cell>
          <cell r="AG22" t="str">
            <v>Yes</v>
          </cell>
          <cell r="AH22" t="str">
            <v>Yes</v>
          </cell>
          <cell r="AI22">
            <v>1600</v>
          </cell>
          <cell r="AJ22" t="str">
            <v>ABC &amp; Company Ltd</v>
          </cell>
        </row>
        <row r="23">
          <cell r="A23" t="str">
            <v>Jismon Tomy</v>
          </cell>
          <cell r="B23" t="str">
            <v>Web Developer</v>
          </cell>
          <cell r="C23" t="str">
            <v>December</v>
          </cell>
          <cell r="D23">
            <v>2016</v>
          </cell>
          <cell r="E23">
            <v>30</v>
          </cell>
          <cell r="F23">
            <v>2</v>
          </cell>
          <cell r="G23">
            <v>1</v>
          </cell>
          <cell r="H23">
            <v>30</v>
          </cell>
          <cell r="I23">
            <v>10000</v>
          </cell>
          <cell r="J23">
            <v>10000</v>
          </cell>
          <cell r="K23">
            <v>5000</v>
          </cell>
          <cell r="L23">
            <v>1000</v>
          </cell>
          <cell r="M23">
            <v>2500</v>
          </cell>
          <cell r="N23">
            <v>500</v>
          </cell>
          <cell r="O23">
            <v>500</v>
          </cell>
          <cell r="P23">
            <v>1000</v>
          </cell>
          <cell r="Q23">
            <v>0</v>
          </cell>
          <cell r="R23">
            <v>0</v>
          </cell>
          <cell r="S23">
            <v>0</v>
          </cell>
          <cell r="T23">
            <v>10000</v>
          </cell>
          <cell r="U23">
            <v>2000</v>
          </cell>
          <cell r="V23">
            <v>0</v>
          </cell>
          <cell r="W23">
            <v>11000</v>
          </cell>
          <cell r="X23">
            <v>720</v>
          </cell>
          <cell r="Y23">
            <v>0</v>
          </cell>
          <cell r="Z23">
            <v>0</v>
          </cell>
          <cell r="AA23">
            <v>0</v>
          </cell>
          <cell r="AB23">
            <v>720</v>
          </cell>
          <cell r="AC23">
            <v>10280</v>
          </cell>
          <cell r="AD23" t="str">
            <v>Male</v>
          </cell>
          <cell r="AE23" t="str">
            <v>Mr</v>
          </cell>
          <cell r="AF23" t="str">
            <v>Managing Director</v>
          </cell>
          <cell r="AG23" t="str">
            <v>Yes</v>
          </cell>
          <cell r="AH23" t="str">
            <v>Yes</v>
          </cell>
          <cell r="AI23">
            <v>1000</v>
          </cell>
          <cell r="AJ23" t="str">
            <v>ABC &amp; Company Ltd</v>
          </cell>
        </row>
        <row r="24">
          <cell r="A24" t="str">
            <v>Sharafali P</v>
          </cell>
          <cell r="B24" t="str">
            <v>Ux/Ui Designer</v>
          </cell>
          <cell r="C24" t="str">
            <v>December</v>
          </cell>
          <cell r="D24">
            <v>2016</v>
          </cell>
          <cell r="E24">
            <v>30</v>
          </cell>
          <cell r="F24">
            <v>2</v>
          </cell>
          <cell r="G24">
            <v>0</v>
          </cell>
          <cell r="H24">
            <v>30</v>
          </cell>
          <cell r="I24">
            <v>14000</v>
          </cell>
          <cell r="J24">
            <v>14000</v>
          </cell>
          <cell r="K24">
            <v>7000</v>
          </cell>
          <cell r="L24">
            <v>1400</v>
          </cell>
          <cell r="M24">
            <v>3500</v>
          </cell>
          <cell r="N24">
            <v>700</v>
          </cell>
          <cell r="O24">
            <v>700</v>
          </cell>
          <cell r="P24">
            <v>1250</v>
          </cell>
          <cell r="Q24">
            <v>0</v>
          </cell>
          <cell r="R24">
            <v>150</v>
          </cell>
          <cell r="S24">
            <v>150</v>
          </cell>
          <cell r="T24">
            <v>13850</v>
          </cell>
          <cell r="U24">
            <v>0</v>
          </cell>
          <cell r="V24">
            <v>0</v>
          </cell>
          <cell r="W24">
            <v>12750</v>
          </cell>
          <cell r="X24">
            <v>1010</v>
          </cell>
          <cell r="Y24">
            <v>0</v>
          </cell>
          <cell r="Z24">
            <v>0</v>
          </cell>
          <cell r="AA24">
            <v>0</v>
          </cell>
          <cell r="AB24">
            <v>1010</v>
          </cell>
          <cell r="AC24">
            <v>11740</v>
          </cell>
          <cell r="AD24" t="str">
            <v>Male</v>
          </cell>
          <cell r="AE24" t="str">
            <v>Mr</v>
          </cell>
          <cell r="AF24" t="str">
            <v>Managing Director</v>
          </cell>
          <cell r="AG24" t="str">
            <v>Yes</v>
          </cell>
          <cell r="AH24" t="str">
            <v>Yes</v>
          </cell>
          <cell r="AI24">
            <v>1400</v>
          </cell>
          <cell r="AJ24" t="str">
            <v>ABC &amp; Company Ltd</v>
          </cell>
        </row>
        <row r="25">
          <cell r="C25" t="str">
            <v/>
          </cell>
          <cell r="D25" t="str">
            <v/>
          </cell>
          <cell r="H25">
            <v>0</v>
          </cell>
          <cell r="J25" t="str">
            <v/>
          </cell>
          <cell r="K25" t="str">
            <v/>
          </cell>
          <cell r="L25" t="str">
            <v/>
          </cell>
          <cell r="M25" t="str">
            <v/>
          </cell>
          <cell r="N25" t="str">
            <v/>
          </cell>
          <cell r="O25" t="str">
            <v/>
          </cell>
          <cell r="P25">
            <v>0</v>
          </cell>
          <cell r="R25" t="str">
            <v/>
          </cell>
          <cell r="S25" t="str">
            <v/>
          </cell>
          <cell r="T25" t="str">
            <v/>
          </cell>
          <cell r="W25" t="str">
            <v/>
          </cell>
          <cell r="X25">
            <v>0</v>
          </cell>
          <cell r="AB25">
            <v>0</v>
          </cell>
          <cell r="AC25" t="str">
            <v/>
          </cell>
          <cell r="AE25" t="str">
            <v/>
          </cell>
          <cell r="AF25" t="str">
            <v/>
          </cell>
          <cell r="AJ25" t="str">
            <v>ABC &amp; Company Ltd</v>
          </cell>
        </row>
        <row r="26">
          <cell r="C26" t="str">
            <v/>
          </cell>
          <cell r="D26" t="str">
            <v/>
          </cell>
          <cell r="H26">
            <v>0</v>
          </cell>
          <cell r="J26" t="str">
            <v/>
          </cell>
          <cell r="K26" t="str">
            <v/>
          </cell>
          <cell r="L26" t="str">
            <v/>
          </cell>
          <cell r="M26" t="str">
            <v/>
          </cell>
          <cell r="N26" t="str">
            <v/>
          </cell>
          <cell r="O26" t="str">
            <v/>
          </cell>
          <cell r="P26">
            <v>0</v>
          </cell>
          <cell r="R26" t="str">
            <v/>
          </cell>
          <cell r="S26" t="str">
            <v/>
          </cell>
          <cell r="T26" t="str">
            <v/>
          </cell>
          <cell r="W26" t="str">
            <v/>
          </cell>
          <cell r="X26">
            <v>0</v>
          </cell>
          <cell r="AB26">
            <v>0</v>
          </cell>
          <cell r="AC26" t="str">
            <v/>
          </cell>
          <cell r="AE26" t="str">
            <v/>
          </cell>
          <cell r="AF26" t="str">
            <v/>
          </cell>
          <cell r="AJ26" t="str">
            <v>ABC &amp; Company Ltd</v>
          </cell>
        </row>
        <row r="27">
          <cell r="C27" t="str">
            <v/>
          </cell>
          <cell r="D27" t="str">
            <v/>
          </cell>
          <cell r="H27">
            <v>0</v>
          </cell>
          <cell r="J27" t="str">
            <v/>
          </cell>
          <cell r="K27" t="str">
            <v/>
          </cell>
          <cell r="L27" t="str">
            <v/>
          </cell>
          <cell r="M27" t="str">
            <v/>
          </cell>
          <cell r="N27" t="str">
            <v/>
          </cell>
          <cell r="O27" t="str">
            <v/>
          </cell>
          <cell r="P27">
            <v>0</v>
          </cell>
          <cell r="R27" t="str">
            <v/>
          </cell>
          <cell r="S27" t="str">
            <v/>
          </cell>
          <cell r="T27" t="str">
            <v/>
          </cell>
          <cell r="W27" t="str">
            <v/>
          </cell>
          <cell r="X27">
            <v>0</v>
          </cell>
          <cell r="AB27">
            <v>0</v>
          </cell>
          <cell r="AC27" t="str">
            <v/>
          </cell>
          <cell r="AE27" t="str">
            <v/>
          </cell>
          <cell r="AF27" t="str">
            <v/>
          </cell>
          <cell r="AJ27" t="str">
            <v>ABC &amp; Company Ltd</v>
          </cell>
        </row>
        <row r="28">
          <cell r="C28" t="str">
            <v/>
          </cell>
          <cell r="D28" t="str">
            <v/>
          </cell>
          <cell r="H28">
            <v>0</v>
          </cell>
          <cell r="J28" t="str">
            <v/>
          </cell>
          <cell r="K28" t="str">
            <v/>
          </cell>
          <cell r="L28" t="str">
            <v/>
          </cell>
          <cell r="M28" t="str">
            <v/>
          </cell>
          <cell r="N28" t="str">
            <v/>
          </cell>
          <cell r="O28" t="str">
            <v/>
          </cell>
          <cell r="P28">
            <v>0</v>
          </cell>
          <cell r="R28" t="str">
            <v/>
          </cell>
          <cell r="S28" t="str">
            <v/>
          </cell>
          <cell r="T28" t="str">
            <v/>
          </cell>
          <cell r="W28" t="str">
            <v/>
          </cell>
          <cell r="X28">
            <v>0</v>
          </cell>
          <cell r="AB28">
            <v>0</v>
          </cell>
          <cell r="AC28" t="str">
            <v/>
          </cell>
          <cell r="AE28" t="str">
            <v/>
          </cell>
          <cell r="AF28" t="str">
            <v/>
          </cell>
          <cell r="AJ28" t="str">
            <v>ABC &amp; Company Ltd</v>
          </cell>
        </row>
        <row r="29">
          <cell r="C29" t="str">
            <v/>
          </cell>
          <cell r="D29" t="str">
            <v/>
          </cell>
          <cell r="H29">
            <v>0</v>
          </cell>
          <cell r="J29" t="str">
            <v/>
          </cell>
          <cell r="K29" t="str">
            <v/>
          </cell>
          <cell r="L29" t="str">
            <v/>
          </cell>
          <cell r="M29" t="str">
            <v/>
          </cell>
          <cell r="N29" t="str">
            <v/>
          </cell>
          <cell r="O29" t="str">
            <v/>
          </cell>
          <cell r="P29">
            <v>0</v>
          </cell>
          <cell r="R29" t="str">
            <v/>
          </cell>
          <cell r="S29" t="str">
            <v/>
          </cell>
          <cell r="T29" t="str">
            <v/>
          </cell>
          <cell r="W29" t="str">
            <v/>
          </cell>
          <cell r="X29">
            <v>0</v>
          </cell>
          <cell r="AB29">
            <v>0</v>
          </cell>
          <cell r="AC29" t="str">
            <v/>
          </cell>
          <cell r="AE29" t="str">
            <v/>
          </cell>
          <cell r="AF29" t="str">
            <v/>
          </cell>
          <cell r="AJ29" t="str">
            <v>ABC &amp; Company Ltd</v>
          </cell>
        </row>
        <row r="30">
          <cell r="C30" t="str">
            <v/>
          </cell>
          <cell r="D30" t="str">
            <v/>
          </cell>
          <cell r="H30">
            <v>0</v>
          </cell>
          <cell r="J30" t="str">
            <v/>
          </cell>
          <cell r="K30" t="str">
            <v/>
          </cell>
          <cell r="L30" t="str">
            <v/>
          </cell>
          <cell r="M30" t="str">
            <v/>
          </cell>
          <cell r="N30" t="str">
            <v/>
          </cell>
          <cell r="O30" t="str">
            <v/>
          </cell>
          <cell r="P30">
            <v>0</v>
          </cell>
          <cell r="R30" t="str">
            <v/>
          </cell>
          <cell r="S30" t="str">
            <v/>
          </cell>
          <cell r="T30" t="str">
            <v/>
          </cell>
          <cell r="W30" t="str">
            <v/>
          </cell>
          <cell r="X30">
            <v>0</v>
          </cell>
          <cell r="AB30">
            <v>0</v>
          </cell>
          <cell r="AC30" t="str">
            <v/>
          </cell>
          <cell r="AE30" t="str">
            <v/>
          </cell>
          <cell r="AF30" t="str">
            <v/>
          </cell>
          <cell r="AJ30" t="str">
            <v>ABC &amp; Company Ltd</v>
          </cell>
        </row>
        <row r="31">
          <cell r="C31" t="str">
            <v/>
          </cell>
          <cell r="D31" t="str">
            <v/>
          </cell>
          <cell r="H31">
            <v>0</v>
          </cell>
          <cell r="J31" t="str">
            <v/>
          </cell>
          <cell r="K31" t="str">
            <v/>
          </cell>
          <cell r="L31" t="str">
            <v/>
          </cell>
          <cell r="M31" t="str">
            <v/>
          </cell>
          <cell r="N31" t="str">
            <v/>
          </cell>
          <cell r="O31" t="str">
            <v/>
          </cell>
          <cell r="P31">
            <v>0</v>
          </cell>
          <cell r="R31" t="str">
            <v/>
          </cell>
          <cell r="S31" t="str">
            <v/>
          </cell>
          <cell r="T31" t="str">
            <v/>
          </cell>
          <cell r="W31" t="str">
            <v/>
          </cell>
          <cell r="X31">
            <v>0</v>
          </cell>
          <cell r="AB31">
            <v>0</v>
          </cell>
          <cell r="AC31" t="str">
            <v/>
          </cell>
          <cell r="AE31" t="str">
            <v/>
          </cell>
          <cell r="AF31" t="str">
            <v/>
          </cell>
          <cell r="AJ31" t="str">
            <v>ABC &amp; Company Ltd</v>
          </cell>
        </row>
        <row r="32">
          <cell r="C32" t="str">
            <v/>
          </cell>
          <cell r="D32" t="str">
            <v/>
          </cell>
          <cell r="H32">
            <v>0</v>
          </cell>
          <cell r="J32" t="str">
            <v/>
          </cell>
          <cell r="K32" t="str">
            <v/>
          </cell>
          <cell r="L32" t="str">
            <v/>
          </cell>
          <cell r="M32" t="str">
            <v/>
          </cell>
          <cell r="N32" t="str">
            <v/>
          </cell>
          <cell r="O32" t="str">
            <v/>
          </cell>
          <cell r="P32">
            <v>0</v>
          </cell>
          <cell r="R32" t="str">
            <v/>
          </cell>
          <cell r="S32" t="str">
            <v/>
          </cell>
          <cell r="T32" t="str">
            <v/>
          </cell>
          <cell r="W32" t="str">
            <v/>
          </cell>
          <cell r="X32">
            <v>0</v>
          </cell>
          <cell r="AB32">
            <v>0</v>
          </cell>
          <cell r="AC32" t="str">
            <v/>
          </cell>
          <cell r="AE32" t="str">
            <v/>
          </cell>
          <cell r="AF32" t="str">
            <v/>
          </cell>
          <cell r="AJ32" t="str">
            <v>ABC &amp; Company Ltd</v>
          </cell>
        </row>
        <row r="33">
          <cell r="C33" t="str">
            <v/>
          </cell>
          <cell r="D33" t="str">
            <v/>
          </cell>
          <cell r="H33">
            <v>0</v>
          </cell>
          <cell r="J33" t="str">
            <v/>
          </cell>
          <cell r="K33" t="str">
            <v/>
          </cell>
          <cell r="L33" t="str">
            <v/>
          </cell>
          <cell r="M33" t="str">
            <v/>
          </cell>
          <cell r="N33" t="str">
            <v/>
          </cell>
          <cell r="O33" t="str">
            <v/>
          </cell>
          <cell r="P33">
            <v>0</v>
          </cell>
          <cell r="R33" t="str">
            <v/>
          </cell>
          <cell r="S33" t="str">
            <v/>
          </cell>
          <cell r="T33" t="str">
            <v/>
          </cell>
          <cell r="W33" t="str">
            <v/>
          </cell>
          <cell r="X33">
            <v>0</v>
          </cell>
          <cell r="AB33">
            <v>0</v>
          </cell>
          <cell r="AC33" t="str">
            <v/>
          </cell>
          <cell r="AE33" t="str">
            <v/>
          </cell>
          <cell r="AF33" t="str">
            <v/>
          </cell>
          <cell r="AJ33" t="str">
            <v>ABC &amp; Company Ltd</v>
          </cell>
        </row>
        <row r="34">
          <cell r="C34" t="str">
            <v/>
          </cell>
          <cell r="D34" t="str">
            <v/>
          </cell>
          <cell r="H34">
            <v>0</v>
          </cell>
          <cell r="J34" t="str">
            <v/>
          </cell>
          <cell r="K34" t="str">
            <v/>
          </cell>
          <cell r="L34" t="str">
            <v/>
          </cell>
          <cell r="M34" t="str">
            <v/>
          </cell>
          <cell r="N34" t="str">
            <v/>
          </cell>
          <cell r="O34" t="str">
            <v/>
          </cell>
          <cell r="P34">
            <v>0</v>
          </cell>
          <cell r="R34" t="str">
            <v/>
          </cell>
          <cell r="S34" t="str">
            <v/>
          </cell>
          <cell r="T34" t="str">
            <v/>
          </cell>
          <cell r="W34" t="str">
            <v/>
          </cell>
          <cell r="X34">
            <v>0</v>
          </cell>
          <cell r="AB34">
            <v>0</v>
          </cell>
          <cell r="AC34" t="str">
            <v/>
          </cell>
          <cell r="AE34" t="str">
            <v/>
          </cell>
          <cell r="AF34" t="str">
            <v/>
          </cell>
          <cell r="AJ34" t="str">
            <v>ABC &amp; Company Ltd</v>
          </cell>
        </row>
        <row r="35">
          <cell r="C35" t="str">
            <v/>
          </cell>
          <cell r="D35" t="str">
            <v/>
          </cell>
          <cell r="H35">
            <v>0</v>
          </cell>
          <cell r="J35" t="str">
            <v/>
          </cell>
          <cell r="K35" t="str">
            <v/>
          </cell>
          <cell r="L35" t="str">
            <v/>
          </cell>
          <cell r="M35" t="str">
            <v/>
          </cell>
          <cell r="N35" t="str">
            <v/>
          </cell>
          <cell r="O35" t="str">
            <v/>
          </cell>
          <cell r="P35">
            <v>0</v>
          </cell>
          <cell r="R35" t="str">
            <v/>
          </cell>
          <cell r="S35" t="str">
            <v/>
          </cell>
          <cell r="T35" t="str">
            <v/>
          </cell>
          <cell r="W35" t="str">
            <v/>
          </cell>
          <cell r="X35">
            <v>0</v>
          </cell>
          <cell r="AB35">
            <v>0</v>
          </cell>
          <cell r="AC35" t="str">
            <v/>
          </cell>
          <cell r="AE35" t="str">
            <v/>
          </cell>
          <cell r="AF35" t="str">
            <v/>
          </cell>
          <cell r="AJ35" t="str">
            <v>ABC &amp; Company Ltd</v>
          </cell>
        </row>
        <row r="36">
          <cell r="C36" t="str">
            <v/>
          </cell>
          <cell r="D36" t="str">
            <v/>
          </cell>
          <cell r="H36">
            <v>0</v>
          </cell>
          <cell r="J36" t="str">
            <v/>
          </cell>
          <cell r="K36" t="str">
            <v/>
          </cell>
          <cell r="L36" t="str">
            <v/>
          </cell>
          <cell r="M36" t="str">
            <v/>
          </cell>
          <cell r="N36" t="str">
            <v/>
          </cell>
          <cell r="O36" t="str">
            <v/>
          </cell>
          <cell r="P36">
            <v>0</v>
          </cell>
          <cell r="R36" t="str">
            <v/>
          </cell>
          <cell r="S36" t="str">
            <v/>
          </cell>
          <cell r="T36" t="str">
            <v/>
          </cell>
          <cell r="W36" t="str">
            <v/>
          </cell>
          <cell r="X36">
            <v>0</v>
          </cell>
          <cell r="AB36">
            <v>0</v>
          </cell>
          <cell r="AC36" t="str">
            <v/>
          </cell>
          <cell r="AE36" t="str">
            <v/>
          </cell>
          <cell r="AF36" t="str">
            <v/>
          </cell>
          <cell r="AJ36" t="str">
            <v>ABC &amp; Company Ltd</v>
          </cell>
        </row>
        <row r="37">
          <cell r="C37" t="str">
            <v/>
          </cell>
          <cell r="D37" t="str">
            <v/>
          </cell>
          <cell r="H37">
            <v>0</v>
          </cell>
          <cell r="J37" t="str">
            <v/>
          </cell>
          <cell r="K37" t="str">
            <v/>
          </cell>
          <cell r="L37" t="str">
            <v/>
          </cell>
          <cell r="M37" t="str">
            <v/>
          </cell>
          <cell r="N37" t="str">
            <v/>
          </cell>
          <cell r="O37" t="str">
            <v/>
          </cell>
          <cell r="P37">
            <v>0</v>
          </cell>
          <cell r="R37" t="str">
            <v/>
          </cell>
          <cell r="S37" t="str">
            <v/>
          </cell>
          <cell r="T37" t="str">
            <v/>
          </cell>
          <cell r="W37" t="str">
            <v/>
          </cell>
          <cell r="X37">
            <v>0</v>
          </cell>
          <cell r="AB37">
            <v>0</v>
          </cell>
          <cell r="AC37" t="str">
            <v/>
          </cell>
          <cell r="AE37" t="str">
            <v/>
          </cell>
          <cell r="AF37" t="str">
            <v/>
          </cell>
          <cell r="AJ37" t="str">
            <v>ABC &amp; Company Ltd</v>
          </cell>
        </row>
        <row r="38">
          <cell r="C38" t="str">
            <v/>
          </cell>
          <cell r="D38" t="str">
            <v/>
          </cell>
          <cell r="H38">
            <v>0</v>
          </cell>
          <cell r="J38" t="str">
            <v/>
          </cell>
          <cell r="K38" t="str">
            <v/>
          </cell>
          <cell r="L38" t="str">
            <v/>
          </cell>
          <cell r="M38" t="str">
            <v/>
          </cell>
          <cell r="N38" t="str">
            <v/>
          </cell>
          <cell r="O38" t="str">
            <v/>
          </cell>
          <cell r="P38">
            <v>0</v>
          </cell>
          <cell r="R38" t="str">
            <v/>
          </cell>
          <cell r="S38" t="str">
            <v/>
          </cell>
          <cell r="T38" t="str">
            <v/>
          </cell>
          <cell r="W38" t="str">
            <v/>
          </cell>
          <cell r="X38">
            <v>0</v>
          </cell>
          <cell r="AB38">
            <v>0</v>
          </cell>
          <cell r="AC38" t="str">
            <v/>
          </cell>
          <cell r="AE38" t="str">
            <v/>
          </cell>
          <cell r="AF38" t="str">
            <v/>
          </cell>
          <cell r="AJ38" t="str">
            <v>ABC &amp; Company Ltd</v>
          </cell>
        </row>
        <row r="39">
          <cell r="C39" t="str">
            <v/>
          </cell>
          <cell r="D39" t="str">
            <v/>
          </cell>
          <cell r="H39">
            <v>0</v>
          </cell>
          <cell r="J39" t="str">
            <v/>
          </cell>
          <cell r="K39" t="str">
            <v/>
          </cell>
          <cell r="L39" t="str">
            <v/>
          </cell>
          <cell r="M39" t="str">
            <v/>
          </cell>
          <cell r="N39" t="str">
            <v/>
          </cell>
          <cell r="O39" t="str">
            <v/>
          </cell>
          <cell r="P39">
            <v>0</v>
          </cell>
          <cell r="R39" t="str">
            <v/>
          </cell>
          <cell r="S39" t="str">
            <v/>
          </cell>
          <cell r="T39" t="str">
            <v/>
          </cell>
          <cell r="W39" t="str">
            <v/>
          </cell>
          <cell r="X39">
            <v>0</v>
          </cell>
          <cell r="AB39">
            <v>0</v>
          </cell>
          <cell r="AC39" t="str">
            <v/>
          </cell>
          <cell r="AE39" t="str">
            <v/>
          </cell>
          <cell r="AF39" t="str">
            <v/>
          </cell>
          <cell r="AJ39" t="str">
            <v>ABC &amp; Company Ltd</v>
          </cell>
        </row>
        <row r="40">
          <cell r="C40" t="str">
            <v/>
          </cell>
          <cell r="D40" t="str">
            <v/>
          </cell>
          <cell r="H40">
            <v>0</v>
          </cell>
          <cell r="J40" t="str">
            <v/>
          </cell>
          <cell r="K40" t="str">
            <v/>
          </cell>
          <cell r="L40" t="str">
            <v/>
          </cell>
          <cell r="M40" t="str">
            <v/>
          </cell>
          <cell r="N40" t="str">
            <v/>
          </cell>
          <cell r="O40" t="str">
            <v/>
          </cell>
          <cell r="P40">
            <v>0</v>
          </cell>
          <cell r="R40" t="str">
            <v/>
          </cell>
          <cell r="S40" t="str">
            <v/>
          </cell>
          <cell r="T40" t="str">
            <v/>
          </cell>
          <cell r="W40" t="str">
            <v/>
          </cell>
          <cell r="X40">
            <v>0</v>
          </cell>
          <cell r="AB40">
            <v>0</v>
          </cell>
          <cell r="AC40" t="str">
            <v/>
          </cell>
          <cell r="AE40" t="str">
            <v/>
          </cell>
          <cell r="AF40" t="str">
            <v/>
          </cell>
          <cell r="AJ40" t="str">
            <v>ABC &amp; Company Ltd</v>
          </cell>
        </row>
        <row r="41">
          <cell r="C41" t="str">
            <v/>
          </cell>
          <cell r="D41" t="str">
            <v/>
          </cell>
          <cell r="H41">
            <v>0</v>
          </cell>
          <cell r="J41" t="str">
            <v/>
          </cell>
          <cell r="K41" t="str">
            <v/>
          </cell>
          <cell r="L41" t="str">
            <v/>
          </cell>
          <cell r="M41" t="str">
            <v/>
          </cell>
          <cell r="N41" t="str">
            <v/>
          </cell>
          <cell r="O41" t="str">
            <v/>
          </cell>
          <cell r="P41">
            <v>0</v>
          </cell>
          <cell r="R41" t="str">
            <v/>
          </cell>
          <cell r="S41" t="str">
            <v/>
          </cell>
          <cell r="T41" t="str">
            <v/>
          </cell>
          <cell r="W41" t="str">
            <v/>
          </cell>
          <cell r="X41">
            <v>0</v>
          </cell>
          <cell r="AB41">
            <v>0</v>
          </cell>
          <cell r="AC41" t="str">
            <v/>
          </cell>
          <cell r="AE41" t="str">
            <v/>
          </cell>
          <cell r="AF41" t="str">
            <v/>
          </cell>
          <cell r="AJ41" t="str">
            <v>ABC &amp; Company Ltd</v>
          </cell>
        </row>
        <row r="42">
          <cell r="C42" t="str">
            <v/>
          </cell>
          <cell r="D42" t="str">
            <v/>
          </cell>
          <cell r="H42">
            <v>0</v>
          </cell>
          <cell r="J42" t="str">
            <v/>
          </cell>
          <cell r="K42" t="str">
            <v/>
          </cell>
          <cell r="L42" t="str">
            <v/>
          </cell>
          <cell r="M42" t="str">
            <v/>
          </cell>
          <cell r="N42" t="str">
            <v/>
          </cell>
          <cell r="O42" t="str">
            <v/>
          </cell>
          <cell r="P42">
            <v>0</v>
          </cell>
          <cell r="R42" t="str">
            <v/>
          </cell>
          <cell r="S42" t="str">
            <v/>
          </cell>
          <cell r="T42" t="str">
            <v/>
          </cell>
          <cell r="W42" t="str">
            <v/>
          </cell>
          <cell r="X42">
            <v>0</v>
          </cell>
          <cell r="AB42">
            <v>0</v>
          </cell>
          <cell r="AC42" t="str">
            <v/>
          </cell>
          <cell r="AE42" t="str">
            <v/>
          </cell>
          <cell r="AF42" t="str">
            <v/>
          </cell>
          <cell r="AJ42" t="str">
            <v>ABC &amp; Company Ltd</v>
          </cell>
        </row>
        <row r="43">
          <cell r="C43" t="str">
            <v/>
          </cell>
          <cell r="D43" t="str">
            <v/>
          </cell>
          <cell r="H43">
            <v>0</v>
          </cell>
          <cell r="J43" t="str">
            <v/>
          </cell>
          <cell r="K43" t="str">
            <v/>
          </cell>
          <cell r="L43" t="str">
            <v/>
          </cell>
          <cell r="M43" t="str">
            <v/>
          </cell>
          <cell r="N43" t="str">
            <v/>
          </cell>
          <cell r="O43" t="str">
            <v/>
          </cell>
          <cell r="P43">
            <v>0</v>
          </cell>
          <cell r="R43" t="str">
            <v/>
          </cell>
          <cell r="S43" t="str">
            <v/>
          </cell>
          <cell r="T43" t="str">
            <v/>
          </cell>
          <cell r="W43" t="str">
            <v/>
          </cell>
          <cell r="X43">
            <v>0</v>
          </cell>
          <cell r="AB43">
            <v>0</v>
          </cell>
          <cell r="AC43" t="str">
            <v/>
          </cell>
          <cell r="AE43" t="str">
            <v/>
          </cell>
          <cell r="AF43" t="str">
            <v/>
          </cell>
          <cell r="AJ43" t="str">
            <v>ABC &amp; Company Ltd</v>
          </cell>
        </row>
        <row r="44">
          <cell r="C44" t="str">
            <v/>
          </cell>
          <cell r="D44" t="str">
            <v/>
          </cell>
          <cell r="H44">
            <v>0</v>
          </cell>
          <cell r="J44" t="str">
            <v/>
          </cell>
          <cell r="K44" t="str">
            <v/>
          </cell>
          <cell r="L44" t="str">
            <v/>
          </cell>
          <cell r="M44" t="str">
            <v/>
          </cell>
          <cell r="N44" t="str">
            <v/>
          </cell>
          <cell r="O44" t="str">
            <v/>
          </cell>
          <cell r="P44">
            <v>0</v>
          </cell>
          <cell r="R44" t="str">
            <v/>
          </cell>
          <cell r="S44" t="str">
            <v/>
          </cell>
          <cell r="T44" t="str">
            <v/>
          </cell>
          <cell r="W44" t="str">
            <v/>
          </cell>
          <cell r="X44">
            <v>0</v>
          </cell>
          <cell r="AB44">
            <v>0</v>
          </cell>
          <cell r="AC44" t="str">
            <v/>
          </cell>
          <cell r="AE44" t="str">
            <v/>
          </cell>
          <cell r="AF44" t="str">
            <v/>
          </cell>
          <cell r="AJ44" t="str">
            <v>ABC &amp; Company Ltd</v>
          </cell>
        </row>
        <row r="45">
          <cell r="C45" t="str">
            <v/>
          </cell>
          <cell r="D45" t="str">
            <v/>
          </cell>
          <cell r="H45">
            <v>0</v>
          </cell>
          <cell r="J45" t="str">
            <v/>
          </cell>
          <cell r="K45" t="str">
            <v/>
          </cell>
          <cell r="L45" t="str">
            <v/>
          </cell>
          <cell r="M45" t="str">
            <v/>
          </cell>
          <cell r="N45" t="str">
            <v/>
          </cell>
          <cell r="O45" t="str">
            <v/>
          </cell>
          <cell r="P45">
            <v>0</v>
          </cell>
          <cell r="R45" t="str">
            <v/>
          </cell>
          <cell r="S45" t="str">
            <v/>
          </cell>
          <cell r="T45" t="str">
            <v/>
          </cell>
          <cell r="W45" t="str">
            <v/>
          </cell>
          <cell r="X45">
            <v>0</v>
          </cell>
          <cell r="AB45">
            <v>0</v>
          </cell>
          <cell r="AC45" t="str">
            <v/>
          </cell>
          <cell r="AE45" t="str">
            <v/>
          </cell>
          <cell r="AF45" t="str">
            <v/>
          </cell>
          <cell r="AJ45" t="str">
            <v>ABC &amp; Company Ltd</v>
          </cell>
        </row>
        <row r="46">
          <cell r="C46" t="str">
            <v/>
          </cell>
          <cell r="D46" t="str">
            <v/>
          </cell>
          <cell r="H46">
            <v>0</v>
          </cell>
          <cell r="J46" t="str">
            <v/>
          </cell>
          <cell r="K46" t="str">
            <v/>
          </cell>
          <cell r="L46" t="str">
            <v/>
          </cell>
          <cell r="M46" t="str">
            <v/>
          </cell>
          <cell r="N46" t="str">
            <v/>
          </cell>
          <cell r="O46" t="str">
            <v/>
          </cell>
          <cell r="P46">
            <v>0</v>
          </cell>
          <cell r="R46" t="str">
            <v/>
          </cell>
          <cell r="S46" t="str">
            <v/>
          </cell>
          <cell r="T46" t="str">
            <v/>
          </cell>
          <cell r="W46" t="str">
            <v/>
          </cell>
          <cell r="X46">
            <v>0</v>
          </cell>
          <cell r="AB46">
            <v>0</v>
          </cell>
          <cell r="AC46" t="str">
            <v/>
          </cell>
          <cell r="AE46" t="str">
            <v/>
          </cell>
          <cell r="AF46" t="str">
            <v/>
          </cell>
          <cell r="AJ46" t="str">
            <v>ABC &amp; Company Ltd</v>
          </cell>
        </row>
        <row r="47">
          <cell r="C47" t="str">
            <v/>
          </cell>
          <cell r="D47" t="str">
            <v/>
          </cell>
          <cell r="H47">
            <v>0</v>
          </cell>
          <cell r="J47" t="str">
            <v/>
          </cell>
          <cell r="K47" t="str">
            <v/>
          </cell>
          <cell r="L47" t="str">
            <v/>
          </cell>
          <cell r="M47" t="str">
            <v/>
          </cell>
          <cell r="N47" t="str">
            <v/>
          </cell>
          <cell r="O47" t="str">
            <v/>
          </cell>
          <cell r="P47">
            <v>0</v>
          </cell>
          <cell r="R47" t="str">
            <v/>
          </cell>
          <cell r="S47" t="str">
            <v/>
          </cell>
          <cell r="T47" t="str">
            <v/>
          </cell>
          <cell r="W47" t="str">
            <v/>
          </cell>
          <cell r="X47">
            <v>0</v>
          </cell>
          <cell r="AB47">
            <v>0</v>
          </cell>
          <cell r="AC47" t="str">
            <v/>
          </cell>
          <cell r="AE47" t="str">
            <v/>
          </cell>
          <cell r="AF47" t="str">
            <v/>
          </cell>
          <cell r="AJ47" t="str">
            <v>ABC &amp; Company Ltd</v>
          </cell>
        </row>
        <row r="48">
          <cell r="C48" t="str">
            <v/>
          </cell>
          <cell r="D48" t="str">
            <v/>
          </cell>
          <cell r="H48">
            <v>0</v>
          </cell>
          <cell r="J48" t="str">
            <v/>
          </cell>
          <cell r="K48" t="str">
            <v/>
          </cell>
          <cell r="L48" t="str">
            <v/>
          </cell>
          <cell r="M48" t="str">
            <v/>
          </cell>
          <cell r="N48" t="str">
            <v/>
          </cell>
          <cell r="O48" t="str">
            <v/>
          </cell>
          <cell r="P48">
            <v>0</v>
          </cell>
          <cell r="R48" t="str">
            <v/>
          </cell>
          <cell r="S48" t="str">
            <v/>
          </cell>
          <cell r="T48" t="str">
            <v/>
          </cell>
          <cell r="W48" t="str">
            <v/>
          </cell>
          <cell r="X48">
            <v>0</v>
          </cell>
          <cell r="AB48">
            <v>0</v>
          </cell>
          <cell r="AC48" t="str">
            <v/>
          </cell>
          <cell r="AE48" t="str">
            <v/>
          </cell>
          <cell r="AF48" t="str">
            <v/>
          </cell>
          <cell r="AJ48" t="str">
            <v>ABC &amp; Company Ltd</v>
          </cell>
        </row>
        <row r="49">
          <cell r="C49" t="str">
            <v/>
          </cell>
          <cell r="D49" t="str">
            <v/>
          </cell>
          <cell r="H49">
            <v>0</v>
          </cell>
          <cell r="J49" t="str">
            <v/>
          </cell>
          <cell r="K49" t="str">
            <v/>
          </cell>
          <cell r="L49" t="str">
            <v/>
          </cell>
          <cell r="M49" t="str">
            <v/>
          </cell>
          <cell r="N49" t="str">
            <v/>
          </cell>
          <cell r="O49" t="str">
            <v/>
          </cell>
          <cell r="P49">
            <v>0</v>
          </cell>
          <cell r="R49" t="str">
            <v/>
          </cell>
          <cell r="S49" t="str">
            <v/>
          </cell>
          <cell r="T49" t="str">
            <v/>
          </cell>
          <cell r="W49" t="str">
            <v/>
          </cell>
          <cell r="X49">
            <v>0</v>
          </cell>
          <cell r="AB49">
            <v>0</v>
          </cell>
          <cell r="AC49" t="str">
            <v/>
          </cell>
          <cell r="AE49" t="str">
            <v/>
          </cell>
          <cell r="AF49" t="str">
            <v/>
          </cell>
          <cell r="AJ49" t="str">
            <v>ABC &amp; Company Ltd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exceldatapro.com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www.exceldatapro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51"/>
  <sheetViews>
    <sheetView zoomScale="90" zoomScaleNormal="90" workbookViewId="0">
      <selection activeCell="E5" sqref="E5:F5"/>
    </sheetView>
  </sheetViews>
  <sheetFormatPr defaultRowHeight="15"/>
  <cols>
    <col min="1" max="1" width="2.85546875" style="1" customWidth="1"/>
    <col min="2" max="2" width="24.5703125" style="1" bestFit="1" customWidth="1"/>
    <col min="3" max="3" width="20.85546875" style="1" bestFit="1" customWidth="1"/>
    <col min="4" max="4" width="17.140625" style="1" bestFit="1" customWidth="1"/>
    <col min="5" max="5" width="10.140625" style="1" bestFit="1" customWidth="1"/>
    <col min="6" max="6" width="10" style="1" bestFit="1" customWidth="1"/>
    <col min="7" max="7" width="10.140625" style="1" bestFit="1" customWidth="1"/>
    <col min="8" max="8" width="10" style="1" bestFit="1" customWidth="1"/>
    <col min="9" max="9" width="10.140625" style="1" bestFit="1" customWidth="1"/>
    <col min="10" max="10" width="10" style="1" bestFit="1" customWidth="1"/>
    <col min="11" max="11" width="10.140625" style="1" bestFit="1" customWidth="1"/>
    <col min="12" max="12" width="10" style="1" bestFit="1" customWidth="1"/>
    <col min="13" max="13" width="10.140625" style="1" bestFit="1" customWidth="1"/>
    <col min="14" max="14" width="10" style="1" bestFit="1" customWidth="1"/>
    <col min="15" max="15" width="10.140625" style="1" bestFit="1" customWidth="1"/>
    <col min="16" max="16" width="10" style="1" bestFit="1" customWidth="1"/>
    <col min="17" max="18" width="10.140625" style="1" customWidth="1"/>
    <col min="19" max="22" width="11.42578125" style="1" customWidth="1"/>
    <col min="23" max="23" width="16" style="1" bestFit="1" customWidth="1"/>
    <col min="24" max="24" width="2.85546875" style="1" customWidth="1"/>
    <col min="25" max="16384" width="9.140625" style="1"/>
  </cols>
  <sheetData>
    <row r="1" spans="1:24" ht="15.75" thickBo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</row>
    <row r="2" spans="1:24" ht="53.25" thickTop="1" thickBot="1">
      <c r="A2" s="3"/>
      <c r="B2" s="49" t="s">
        <v>0</v>
      </c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1"/>
      <c r="P2" s="52"/>
      <c r="Q2" s="52"/>
      <c r="R2" s="53"/>
      <c r="S2" s="105" t="s">
        <v>90</v>
      </c>
      <c r="T2" s="106"/>
      <c r="U2" s="106"/>
      <c r="V2" s="106"/>
      <c r="W2" s="107"/>
      <c r="X2" s="3"/>
    </row>
    <row r="3" spans="1:24" ht="45" customHeight="1" thickTop="1" thickBot="1">
      <c r="A3" s="3"/>
      <c r="B3" s="47" t="s">
        <v>87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54"/>
      <c r="P3" s="55"/>
      <c r="Q3" s="55"/>
      <c r="R3" s="56"/>
      <c r="S3" s="108"/>
      <c r="T3" s="109"/>
      <c r="U3" s="109"/>
      <c r="V3" s="109"/>
      <c r="W3" s="110"/>
      <c r="X3" s="3"/>
    </row>
    <row r="4" spans="1:24" ht="21" customHeight="1" thickTop="1" thickBot="1">
      <c r="A4" s="3"/>
      <c r="B4" s="32" t="s">
        <v>86</v>
      </c>
      <c r="C4" s="26">
        <v>42917</v>
      </c>
      <c r="D4" s="2" t="s">
        <v>1</v>
      </c>
      <c r="E4" s="59" t="str">
        <f>TEXT(E5,"dddd")</f>
        <v>Sunday</v>
      </c>
      <c r="F4" s="59"/>
      <c r="G4" s="59" t="str">
        <f t="shared" ref="G4" si="0">TEXT(G5,"dddd")</f>
        <v>Monday</v>
      </c>
      <c r="H4" s="59"/>
      <c r="I4" s="59" t="str">
        <f t="shared" ref="I4" si="1">TEXT(I5,"dddd")</f>
        <v>Tuesday</v>
      </c>
      <c r="J4" s="59"/>
      <c r="K4" s="59" t="str">
        <f t="shared" ref="K4" si="2">TEXT(K5,"dddd")</f>
        <v>Wednesday</v>
      </c>
      <c r="L4" s="59"/>
      <c r="M4" s="59" t="str">
        <f t="shared" ref="M4" si="3">TEXT(M5,"dddd")</f>
        <v>Thursday</v>
      </c>
      <c r="N4" s="59"/>
      <c r="O4" s="59" t="str">
        <f t="shared" ref="O4" si="4">TEXT(O5,"dddd")</f>
        <v>Friday</v>
      </c>
      <c r="P4" s="59"/>
      <c r="Q4" s="59" t="str">
        <f t="shared" ref="Q4" si="5">TEXT(Q5,"dddd")</f>
        <v>Saturday</v>
      </c>
      <c r="R4" s="59"/>
      <c r="S4" s="46" t="s">
        <v>67</v>
      </c>
      <c r="T4" s="46" t="s">
        <v>7</v>
      </c>
      <c r="U4" s="46" t="s">
        <v>66</v>
      </c>
      <c r="V4" s="46" t="s">
        <v>65</v>
      </c>
      <c r="W4" s="46" t="s">
        <v>6</v>
      </c>
      <c r="X4" s="3"/>
    </row>
    <row r="5" spans="1:24" ht="21" thickTop="1" thickBot="1">
      <c r="A5" s="3"/>
      <c r="B5" s="46" t="s">
        <v>5</v>
      </c>
      <c r="C5" s="46" t="s">
        <v>59</v>
      </c>
      <c r="D5" s="2" t="s">
        <v>2</v>
      </c>
      <c r="E5" s="60">
        <v>43282</v>
      </c>
      <c r="F5" s="60"/>
      <c r="G5" s="45">
        <f>E5+1</f>
        <v>43283</v>
      </c>
      <c r="H5" s="45"/>
      <c r="I5" s="45">
        <f t="shared" ref="I5" si="6">G5+1</f>
        <v>43284</v>
      </c>
      <c r="J5" s="45"/>
      <c r="K5" s="45">
        <f t="shared" ref="K5" si="7">I5+1</f>
        <v>43285</v>
      </c>
      <c r="L5" s="45"/>
      <c r="M5" s="45">
        <f t="shared" ref="M5" si="8">K5+1</f>
        <v>43286</v>
      </c>
      <c r="N5" s="45"/>
      <c r="O5" s="57">
        <f t="shared" ref="O5" si="9">M5+1</f>
        <v>43287</v>
      </c>
      <c r="P5" s="58"/>
      <c r="Q5" s="45">
        <f t="shared" ref="Q5" si="10">O5+1</f>
        <v>43288</v>
      </c>
      <c r="R5" s="45"/>
      <c r="S5" s="46"/>
      <c r="T5" s="46"/>
      <c r="U5" s="46"/>
      <c r="V5" s="46"/>
      <c r="W5" s="46"/>
      <c r="X5" s="3"/>
    </row>
    <row r="6" spans="1:24" ht="21" thickTop="1" thickBot="1">
      <c r="A6" s="3"/>
      <c r="B6" s="46"/>
      <c r="C6" s="46"/>
      <c r="D6" s="13" t="s">
        <v>71</v>
      </c>
      <c r="E6" s="2" t="s">
        <v>3</v>
      </c>
      <c r="F6" s="2" t="s">
        <v>4</v>
      </c>
      <c r="G6" s="2" t="s">
        <v>3</v>
      </c>
      <c r="H6" s="2" t="s">
        <v>4</v>
      </c>
      <c r="I6" s="2" t="s">
        <v>3</v>
      </c>
      <c r="J6" s="2" t="s">
        <v>4</v>
      </c>
      <c r="K6" s="2" t="s">
        <v>3</v>
      </c>
      <c r="L6" s="2" t="s">
        <v>4</v>
      </c>
      <c r="M6" s="2" t="s">
        <v>3</v>
      </c>
      <c r="N6" s="2" t="s">
        <v>4</v>
      </c>
      <c r="O6" s="12" t="s">
        <v>3</v>
      </c>
      <c r="P6" s="12" t="s">
        <v>4</v>
      </c>
      <c r="Q6" s="2" t="s">
        <v>3</v>
      </c>
      <c r="R6" s="2" t="s">
        <v>4</v>
      </c>
      <c r="S6" s="46"/>
      <c r="T6" s="46"/>
      <c r="U6" s="46"/>
      <c r="V6" s="46"/>
      <c r="W6" s="46"/>
      <c r="X6" s="3"/>
    </row>
    <row r="7" spans="1:24" ht="18" thickTop="1" thickBot="1">
      <c r="A7" s="3"/>
      <c r="B7" s="20" t="s">
        <v>10</v>
      </c>
      <c r="C7" s="7" t="s">
        <v>38</v>
      </c>
      <c r="D7" s="7" t="s">
        <v>60</v>
      </c>
      <c r="E7" s="5">
        <v>0.33333333333333331</v>
      </c>
      <c r="F7" s="5">
        <v>0.70833333333333337</v>
      </c>
      <c r="G7" s="5">
        <v>0.35416666666666669</v>
      </c>
      <c r="H7" s="5">
        <v>0.72916666666666663</v>
      </c>
      <c r="I7" s="5">
        <v>0.34375</v>
      </c>
      <c r="J7" s="5">
        <v>0.75694444444444453</v>
      </c>
      <c r="K7" s="5">
        <v>0.33333333333333331</v>
      </c>
      <c r="L7" s="5">
        <v>0.70833333333333337</v>
      </c>
      <c r="M7" s="5">
        <v>0.35416666666666669</v>
      </c>
      <c r="N7" s="5">
        <v>0.72916666666666663</v>
      </c>
      <c r="O7" s="5">
        <v>0.34375</v>
      </c>
      <c r="P7" s="5">
        <v>0.75694444444444453</v>
      </c>
      <c r="Q7" s="5">
        <v>0.34375</v>
      </c>
      <c r="R7" s="5">
        <v>0.75694444444444453</v>
      </c>
      <c r="S7" s="6">
        <f>((((G7-H7)+(I7-J7)+(K7-L7)+(M7-N7)+(O7-P7)+(Q7-R7))*24)*-1)</f>
        <v>56.75</v>
      </c>
      <c r="T7" s="8">
        <v>8</v>
      </c>
      <c r="U7" s="6">
        <f>IF(E7="","",((F7-E7)*24)-1)</f>
        <v>8.0000000000000018</v>
      </c>
      <c r="V7" s="8">
        <v>10</v>
      </c>
      <c r="W7" s="22">
        <f>(((E7-F7)+(G7-H7)+(I7-J7)+(K7-L7)+(M7-N7)+(O7-P7)+(Q7-R7))*24)*-1</f>
        <v>65.750000000000014</v>
      </c>
      <c r="X7" s="9"/>
    </row>
    <row r="8" spans="1:24" ht="18" thickTop="1" thickBot="1">
      <c r="A8" s="3"/>
      <c r="B8" s="20" t="s">
        <v>11</v>
      </c>
      <c r="C8" s="7" t="s">
        <v>64</v>
      </c>
      <c r="D8" s="7" t="s">
        <v>61</v>
      </c>
      <c r="E8" s="5">
        <v>0.35416666666666669</v>
      </c>
      <c r="F8" s="5">
        <v>0.72916666666666663</v>
      </c>
      <c r="G8" s="5">
        <v>0.34375</v>
      </c>
      <c r="H8" s="5">
        <v>0.75694444444444453</v>
      </c>
      <c r="I8" s="5">
        <v>0.34375</v>
      </c>
      <c r="J8" s="5">
        <v>0.75694444444444453</v>
      </c>
      <c r="K8" s="5">
        <v>0.33333333333333331</v>
      </c>
      <c r="L8" s="5">
        <v>0.70833333333333337</v>
      </c>
      <c r="M8" s="5">
        <v>0.35416666666666669</v>
      </c>
      <c r="N8" s="5">
        <v>0.72916666666666663</v>
      </c>
      <c r="O8" s="5">
        <v>0.34375</v>
      </c>
      <c r="P8" s="5">
        <v>0.75694444444444453</v>
      </c>
      <c r="Q8" s="5">
        <v>0.34375</v>
      </c>
      <c r="R8" s="5">
        <v>0.75694444444444453</v>
      </c>
      <c r="S8" s="6">
        <f t="shared" ref="S8:S46" si="11">((((G8-H8)+(I8-J8)+(K8-L8)+(M8-N8)+(O8-P8)+(Q8-R8))*24)*-1)</f>
        <v>57.666666666666671</v>
      </c>
      <c r="T8" s="8">
        <v>7</v>
      </c>
      <c r="U8" s="6">
        <f t="shared" ref="U8:U46" si="12">IF(E8="","",((F8-E8)*24)-1)</f>
        <v>7.9999999999999982</v>
      </c>
      <c r="V8" s="8">
        <v>9</v>
      </c>
      <c r="W8" s="22">
        <f t="shared" ref="W8:W46" si="13">(((E8-F8)+(G8-H8)+(I8-J8)+(K8-L8)+(M8-N8)+(O8-P8)+(Q8-R8))*24)*-1</f>
        <v>66.666666666666671</v>
      </c>
      <c r="X8" s="9"/>
    </row>
    <row r="9" spans="1:24" ht="18" thickTop="1" thickBot="1">
      <c r="A9" s="3"/>
      <c r="B9" s="20" t="s">
        <v>12</v>
      </c>
      <c r="C9" s="7" t="s">
        <v>63</v>
      </c>
      <c r="D9" s="7" t="s">
        <v>62</v>
      </c>
      <c r="E9" s="5">
        <v>0.33333333333333331</v>
      </c>
      <c r="F9" s="5">
        <v>0.70833333333333337</v>
      </c>
      <c r="G9" s="5">
        <v>0.33333333333333331</v>
      </c>
      <c r="H9" s="5">
        <v>0.70833333333333337</v>
      </c>
      <c r="I9" s="5">
        <v>0.33333333333333331</v>
      </c>
      <c r="J9" s="5">
        <v>0.70833333333333337</v>
      </c>
      <c r="K9" s="5">
        <v>0.33333333333333331</v>
      </c>
      <c r="L9" s="5">
        <v>0.70833333333333337</v>
      </c>
      <c r="M9" s="5">
        <v>0.33333333333333331</v>
      </c>
      <c r="N9" s="5">
        <v>0.70833333333333337</v>
      </c>
      <c r="O9" s="5">
        <v>0.33333333333333331</v>
      </c>
      <c r="P9" s="5">
        <v>0.70833333333333337</v>
      </c>
      <c r="Q9" s="5">
        <v>0.33333333333333331</v>
      </c>
      <c r="R9" s="5">
        <v>0.70833333333333337</v>
      </c>
      <c r="S9" s="6">
        <f t="shared" si="11"/>
        <v>54.000000000000014</v>
      </c>
      <c r="T9" s="8">
        <v>8</v>
      </c>
      <c r="U9" s="6">
        <f t="shared" si="12"/>
        <v>8.0000000000000018</v>
      </c>
      <c r="V9" s="8">
        <v>10</v>
      </c>
      <c r="W9" s="22">
        <f t="shared" si="13"/>
        <v>63.000000000000014</v>
      </c>
      <c r="X9" s="9"/>
    </row>
    <row r="10" spans="1:24" ht="18" thickTop="1" thickBot="1">
      <c r="A10" s="3"/>
      <c r="B10" s="20" t="s">
        <v>13</v>
      </c>
      <c r="C10" s="7"/>
      <c r="D10" s="7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6">
        <f t="shared" si="11"/>
        <v>0</v>
      </c>
      <c r="T10" s="8">
        <v>10</v>
      </c>
      <c r="U10" s="6" t="str">
        <f t="shared" si="12"/>
        <v/>
      </c>
      <c r="V10" s="8"/>
      <c r="W10" s="22">
        <f t="shared" si="13"/>
        <v>0</v>
      </c>
      <c r="X10" s="9"/>
    </row>
    <row r="11" spans="1:24" ht="18" thickTop="1" thickBot="1">
      <c r="A11" s="3"/>
      <c r="B11" s="20" t="s">
        <v>14</v>
      </c>
      <c r="C11" s="7"/>
      <c r="D11" s="7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6">
        <f t="shared" si="11"/>
        <v>0</v>
      </c>
      <c r="T11" s="8"/>
      <c r="U11" s="6" t="str">
        <f t="shared" si="12"/>
        <v/>
      </c>
      <c r="V11" s="8"/>
      <c r="W11" s="22">
        <f t="shared" si="13"/>
        <v>0</v>
      </c>
      <c r="X11" s="9"/>
    </row>
    <row r="12" spans="1:24" ht="18" thickTop="1" thickBot="1">
      <c r="A12" s="3"/>
      <c r="B12" s="20" t="s">
        <v>15</v>
      </c>
      <c r="C12" s="7"/>
      <c r="D12" s="7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6">
        <f t="shared" si="11"/>
        <v>0</v>
      </c>
      <c r="T12" s="8"/>
      <c r="U12" s="6" t="str">
        <f t="shared" si="12"/>
        <v/>
      </c>
      <c r="V12" s="8"/>
      <c r="W12" s="22">
        <f t="shared" si="13"/>
        <v>0</v>
      </c>
      <c r="X12" s="9"/>
    </row>
    <row r="13" spans="1:24" ht="18" thickTop="1" thickBot="1">
      <c r="A13" s="3"/>
      <c r="B13" s="20" t="s">
        <v>16</v>
      </c>
      <c r="C13" s="7"/>
      <c r="D13" s="7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6">
        <f t="shared" si="11"/>
        <v>0</v>
      </c>
      <c r="T13" s="8"/>
      <c r="U13" s="6" t="str">
        <f t="shared" si="12"/>
        <v/>
      </c>
      <c r="V13" s="8"/>
      <c r="W13" s="22">
        <f t="shared" si="13"/>
        <v>0</v>
      </c>
      <c r="X13" s="9"/>
    </row>
    <row r="14" spans="1:24" ht="18" thickTop="1" thickBot="1">
      <c r="A14" s="3"/>
      <c r="B14" s="20" t="s">
        <v>17</v>
      </c>
      <c r="C14" s="7"/>
      <c r="D14" s="7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6">
        <f t="shared" si="11"/>
        <v>0</v>
      </c>
      <c r="T14" s="8"/>
      <c r="U14" s="6" t="str">
        <f t="shared" si="12"/>
        <v/>
      </c>
      <c r="V14" s="8"/>
      <c r="W14" s="22">
        <f t="shared" si="13"/>
        <v>0</v>
      </c>
      <c r="X14" s="9"/>
    </row>
    <row r="15" spans="1:24" ht="18" thickTop="1" thickBot="1">
      <c r="A15" s="3"/>
      <c r="B15" s="20" t="s">
        <v>18</v>
      </c>
      <c r="C15" s="7"/>
      <c r="D15" s="7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6">
        <f t="shared" si="11"/>
        <v>0</v>
      </c>
      <c r="T15" s="8"/>
      <c r="U15" s="6" t="str">
        <f t="shared" si="12"/>
        <v/>
      </c>
      <c r="V15" s="8"/>
      <c r="W15" s="22">
        <f t="shared" si="13"/>
        <v>0</v>
      </c>
      <c r="X15" s="9"/>
    </row>
    <row r="16" spans="1:24" ht="18" thickTop="1" thickBot="1">
      <c r="A16" s="3"/>
      <c r="B16" s="20" t="s">
        <v>19</v>
      </c>
      <c r="C16" s="7"/>
      <c r="D16" s="7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6">
        <f t="shared" si="11"/>
        <v>0</v>
      </c>
      <c r="T16" s="8"/>
      <c r="U16" s="6" t="str">
        <f t="shared" si="12"/>
        <v/>
      </c>
      <c r="V16" s="8"/>
      <c r="W16" s="22">
        <f t="shared" si="13"/>
        <v>0</v>
      </c>
      <c r="X16" s="9"/>
    </row>
    <row r="17" spans="1:24" ht="18" thickTop="1" thickBot="1">
      <c r="A17" s="3"/>
      <c r="B17" s="20" t="s">
        <v>20</v>
      </c>
      <c r="C17" s="7"/>
      <c r="D17" s="7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6">
        <f t="shared" si="11"/>
        <v>0</v>
      </c>
      <c r="T17" s="8"/>
      <c r="U17" s="6" t="str">
        <f t="shared" si="12"/>
        <v/>
      </c>
      <c r="V17" s="8"/>
      <c r="W17" s="22">
        <f t="shared" si="13"/>
        <v>0</v>
      </c>
      <c r="X17" s="9"/>
    </row>
    <row r="18" spans="1:24" ht="18" thickTop="1" thickBot="1">
      <c r="A18" s="3"/>
      <c r="B18" s="20" t="s">
        <v>21</v>
      </c>
      <c r="C18" s="7"/>
      <c r="D18" s="7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6">
        <f t="shared" si="11"/>
        <v>0</v>
      </c>
      <c r="T18" s="8"/>
      <c r="U18" s="6" t="str">
        <f t="shared" si="12"/>
        <v/>
      </c>
      <c r="V18" s="8"/>
      <c r="W18" s="22">
        <f t="shared" si="13"/>
        <v>0</v>
      </c>
      <c r="X18" s="9"/>
    </row>
    <row r="19" spans="1:24" ht="18" thickTop="1" thickBot="1">
      <c r="A19" s="3"/>
      <c r="B19" s="20" t="s">
        <v>22</v>
      </c>
      <c r="C19" s="7"/>
      <c r="D19" s="7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6">
        <f t="shared" si="11"/>
        <v>0</v>
      </c>
      <c r="T19" s="8"/>
      <c r="U19" s="6" t="str">
        <f t="shared" si="12"/>
        <v/>
      </c>
      <c r="V19" s="8"/>
      <c r="W19" s="22">
        <f t="shared" si="13"/>
        <v>0</v>
      </c>
      <c r="X19" s="9"/>
    </row>
    <row r="20" spans="1:24" ht="18" thickTop="1" thickBot="1">
      <c r="A20" s="3"/>
      <c r="B20" s="20" t="s">
        <v>23</v>
      </c>
      <c r="C20" s="7"/>
      <c r="D20" s="7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6">
        <f t="shared" si="11"/>
        <v>0</v>
      </c>
      <c r="T20" s="8"/>
      <c r="U20" s="6" t="str">
        <f t="shared" si="12"/>
        <v/>
      </c>
      <c r="V20" s="8"/>
      <c r="W20" s="22">
        <f t="shared" si="13"/>
        <v>0</v>
      </c>
      <c r="X20" s="9"/>
    </row>
    <row r="21" spans="1:24" ht="18" thickTop="1" thickBot="1">
      <c r="A21" s="3"/>
      <c r="B21" s="20" t="s">
        <v>24</v>
      </c>
      <c r="C21" s="7"/>
      <c r="D21" s="7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6">
        <f t="shared" si="11"/>
        <v>0</v>
      </c>
      <c r="T21" s="8"/>
      <c r="U21" s="6" t="str">
        <f t="shared" si="12"/>
        <v/>
      </c>
      <c r="V21" s="8"/>
      <c r="W21" s="22">
        <f t="shared" si="13"/>
        <v>0</v>
      </c>
      <c r="X21" s="9"/>
    </row>
    <row r="22" spans="1:24" ht="18" thickTop="1" thickBot="1">
      <c r="A22" s="3"/>
      <c r="B22" s="20" t="s">
        <v>25</v>
      </c>
      <c r="C22" s="7"/>
      <c r="D22" s="7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6">
        <f t="shared" si="11"/>
        <v>0</v>
      </c>
      <c r="T22" s="8"/>
      <c r="U22" s="6" t="str">
        <f t="shared" si="12"/>
        <v/>
      </c>
      <c r="V22" s="8"/>
      <c r="W22" s="22">
        <f t="shared" si="13"/>
        <v>0</v>
      </c>
      <c r="X22" s="9"/>
    </row>
    <row r="23" spans="1:24" ht="18" thickTop="1" thickBot="1">
      <c r="A23" s="3"/>
      <c r="B23" s="20" t="s">
        <v>26</v>
      </c>
      <c r="C23" s="7"/>
      <c r="D23" s="7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6">
        <f t="shared" si="11"/>
        <v>0</v>
      </c>
      <c r="T23" s="8"/>
      <c r="U23" s="6" t="str">
        <f t="shared" si="12"/>
        <v/>
      </c>
      <c r="V23" s="8"/>
      <c r="W23" s="22">
        <f t="shared" si="13"/>
        <v>0</v>
      </c>
      <c r="X23" s="9"/>
    </row>
    <row r="24" spans="1:24" ht="18" thickTop="1" thickBot="1">
      <c r="A24" s="3"/>
      <c r="B24" s="20" t="s">
        <v>27</v>
      </c>
      <c r="C24" s="7"/>
      <c r="D24" s="7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6">
        <f t="shared" si="11"/>
        <v>0</v>
      </c>
      <c r="T24" s="8"/>
      <c r="U24" s="6" t="str">
        <f t="shared" si="12"/>
        <v/>
      </c>
      <c r="V24" s="8"/>
      <c r="W24" s="22">
        <f t="shared" si="13"/>
        <v>0</v>
      </c>
      <c r="X24" s="9"/>
    </row>
    <row r="25" spans="1:24" ht="18" thickTop="1" thickBot="1">
      <c r="A25" s="3"/>
      <c r="B25" s="20" t="s">
        <v>28</v>
      </c>
      <c r="C25" s="7"/>
      <c r="D25" s="7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6">
        <f t="shared" si="11"/>
        <v>0</v>
      </c>
      <c r="T25" s="8"/>
      <c r="U25" s="6" t="str">
        <f t="shared" si="12"/>
        <v/>
      </c>
      <c r="V25" s="8"/>
      <c r="W25" s="22">
        <f t="shared" si="13"/>
        <v>0</v>
      </c>
      <c r="X25" s="9"/>
    </row>
    <row r="26" spans="1:24" ht="18" thickTop="1" thickBot="1">
      <c r="A26" s="3"/>
      <c r="B26" s="20" t="s">
        <v>29</v>
      </c>
      <c r="C26" s="7"/>
      <c r="D26" s="7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6">
        <f t="shared" si="11"/>
        <v>0</v>
      </c>
      <c r="T26" s="8"/>
      <c r="U26" s="6" t="str">
        <f t="shared" si="12"/>
        <v/>
      </c>
      <c r="V26" s="8"/>
      <c r="W26" s="22">
        <f t="shared" si="13"/>
        <v>0</v>
      </c>
      <c r="X26" s="9"/>
    </row>
    <row r="27" spans="1:24" ht="18" thickTop="1" thickBot="1">
      <c r="A27" s="3"/>
      <c r="B27" s="20" t="s">
        <v>30</v>
      </c>
      <c r="C27" s="7"/>
      <c r="D27" s="7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6">
        <f t="shared" si="11"/>
        <v>0</v>
      </c>
      <c r="T27" s="8"/>
      <c r="U27" s="6" t="str">
        <f t="shared" si="12"/>
        <v/>
      </c>
      <c r="V27" s="8"/>
      <c r="W27" s="22">
        <f t="shared" si="13"/>
        <v>0</v>
      </c>
      <c r="X27" s="9"/>
    </row>
    <row r="28" spans="1:24" ht="18" thickTop="1" thickBot="1">
      <c r="A28" s="3"/>
      <c r="B28" s="20" t="s">
        <v>31</v>
      </c>
      <c r="C28" s="7"/>
      <c r="D28" s="7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6">
        <f t="shared" si="11"/>
        <v>0</v>
      </c>
      <c r="T28" s="8"/>
      <c r="U28" s="6" t="str">
        <f t="shared" si="12"/>
        <v/>
      </c>
      <c r="V28" s="8"/>
      <c r="W28" s="22">
        <f t="shared" si="13"/>
        <v>0</v>
      </c>
      <c r="X28" s="9"/>
    </row>
    <row r="29" spans="1:24" ht="18" thickTop="1" thickBot="1">
      <c r="A29" s="3"/>
      <c r="B29" s="21" t="s">
        <v>32</v>
      </c>
      <c r="C29" s="10"/>
      <c r="D29" s="7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6">
        <f t="shared" si="11"/>
        <v>0</v>
      </c>
      <c r="T29" s="8"/>
      <c r="U29" s="6" t="str">
        <f t="shared" si="12"/>
        <v/>
      </c>
      <c r="V29" s="8"/>
      <c r="W29" s="22">
        <f t="shared" si="13"/>
        <v>0</v>
      </c>
      <c r="X29" s="9"/>
    </row>
    <row r="30" spans="1:24" ht="18" thickTop="1" thickBot="1">
      <c r="A30" s="3"/>
      <c r="B30" s="20" t="s">
        <v>33</v>
      </c>
      <c r="C30" s="7"/>
      <c r="D30" s="7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6">
        <f t="shared" si="11"/>
        <v>0</v>
      </c>
      <c r="T30" s="8"/>
      <c r="U30" s="6" t="str">
        <f t="shared" si="12"/>
        <v/>
      </c>
      <c r="V30" s="8"/>
      <c r="W30" s="22">
        <f t="shared" si="13"/>
        <v>0</v>
      </c>
      <c r="X30" s="9"/>
    </row>
    <row r="31" spans="1:24" ht="18" thickTop="1" thickBot="1">
      <c r="A31" s="3"/>
      <c r="B31" s="20" t="s">
        <v>34</v>
      </c>
      <c r="C31" s="7"/>
      <c r="D31" s="7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6">
        <f t="shared" si="11"/>
        <v>0</v>
      </c>
      <c r="T31" s="8"/>
      <c r="U31" s="6" t="str">
        <f t="shared" si="12"/>
        <v/>
      </c>
      <c r="V31" s="8"/>
      <c r="W31" s="22">
        <f t="shared" si="13"/>
        <v>0</v>
      </c>
      <c r="X31" s="9"/>
    </row>
    <row r="32" spans="1:24" ht="18" thickTop="1" thickBot="1">
      <c r="A32" s="3"/>
      <c r="B32" s="20" t="s">
        <v>35</v>
      </c>
      <c r="C32" s="7"/>
      <c r="D32" s="7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6">
        <f t="shared" si="11"/>
        <v>0</v>
      </c>
      <c r="T32" s="8"/>
      <c r="U32" s="6" t="str">
        <f t="shared" si="12"/>
        <v/>
      </c>
      <c r="V32" s="8"/>
      <c r="W32" s="22">
        <f t="shared" si="13"/>
        <v>0</v>
      </c>
      <c r="X32" s="9"/>
    </row>
    <row r="33" spans="1:24" ht="18" thickTop="1" thickBot="1">
      <c r="A33" s="3"/>
      <c r="B33" s="20" t="s">
        <v>72</v>
      </c>
      <c r="C33" s="4"/>
      <c r="D33" s="4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6">
        <f t="shared" si="11"/>
        <v>0</v>
      </c>
      <c r="T33" s="8"/>
      <c r="U33" s="6" t="str">
        <f t="shared" si="12"/>
        <v/>
      </c>
      <c r="V33" s="8"/>
      <c r="W33" s="22">
        <f t="shared" si="13"/>
        <v>0</v>
      </c>
      <c r="X33" s="9"/>
    </row>
    <row r="34" spans="1:24" ht="18" thickTop="1" thickBot="1">
      <c r="A34" s="3"/>
      <c r="B34" s="20" t="s">
        <v>73</v>
      </c>
      <c r="C34" s="4"/>
      <c r="D34" s="4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6">
        <f t="shared" si="11"/>
        <v>0</v>
      </c>
      <c r="T34" s="8"/>
      <c r="U34" s="6" t="str">
        <f t="shared" si="12"/>
        <v/>
      </c>
      <c r="V34" s="8"/>
      <c r="W34" s="22">
        <f t="shared" si="13"/>
        <v>0</v>
      </c>
      <c r="X34" s="9"/>
    </row>
    <row r="35" spans="1:24" ht="18" thickTop="1" thickBot="1">
      <c r="A35" s="3"/>
      <c r="B35" s="20" t="s">
        <v>74</v>
      </c>
      <c r="C35" s="4"/>
      <c r="D35" s="4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6">
        <f t="shared" si="11"/>
        <v>0</v>
      </c>
      <c r="T35" s="8"/>
      <c r="U35" s="6" t="str">
        <f t="shared" si="12"/>
        <v/>
      </c>
      <c r="V35" s="8"/>
      <c r="W35" s="22">
        <f t="shared" si="13"/>
        <v>0</v>
      </c>
      <c r="X35" s="9"/>
    </row>
    <row r="36" spans="1:24" ht="18" thickTop="1" thickBot="1">
      <c r="A36" s="3"/>
      <c r="B36" s="20" t="s">
        <v>75</v>
      </c>
      <c r="C36" s="4"/>
      <c r="D36" s="4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6">
        <f t="shared" si="11"/>
        <v>0</v>
      </c>
      <c r="T36" s="8"/>
      <c r="U36" s="6" t="str">
        <f t="shared" si="12"/>
        <v/>
      </c>
      <c r="V36" s="8"/>
      <c r="W36" s="22">
        <f t="shared" si="13"/>
        <v>0</v>
      </c>
      <c r="X36" s="9"/>
    </row>
    <row r="37" spans="1:24" ht="18" thickTop="1" thickBot="1">
      <c r="A37" s="3"/>
      <c r="B37" s="20" t="s">
        <v>76</v>
      </c>
      <c r="C37" s="4"/>
      <c r="D37" s="4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6">
        <f t="shared" si="11"/>
        <v>0</v>
      </c>
      <c r="T37" s="8"/>
      <c r="U37" s="6" t="str">
        <f t="shared" si="12"/>
        <v/>
      </c>
      <c r="V37" s="8"/>
      <c r="W37" s="22">
        <f t="shared" si="13"/>
        <v>0</v>
      </c>
      <c r="X37" s="9"/>
    </row>
    <row r="38" spans="1:24" ht="18" thickTop="1" thickBot="1">
      <c r="A38" s="3"/>
      <c r="B38" s="20" t="s">
        <v>77</v>
      </c>
      <c r="C38" s="4"/>
      <c r="D38" s="4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6">
        <f t="shared" si="11"/>
        <v>0</v>
      </c>
      <c r="T38" s="8"/>
      <c r="U38" s="6" t="str">
        <f t="shared" si="12"/>
        <v/>
      </c>
      <c r="V38" s="8"/>
      <c r="W38" s="22">
        <f t="shared" si="13"/>
        <v>0</v>
      </c>
      <c r="X38" s="9"/>
    </row>
    <row r="39" spans="1:24" ht="18" thickTop="1" thickBot="1">
      <c r="A39" s="3"/>
      <c r="B39" s="20" t="s">
        <v>78</v>
      </c>
      <c r="C39" s="4"/>
      <c r="D39" s="4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6">
        <f t="shared" si="11"/>
        <v>0</v>
      </c>
      <c r="T39" s="8"/>
      <c r="U39" s="6" t="str">
        <f t="shared" si="12"/>
        <v/>
      </c>
      <c r="V39" s="8"/>
      <c r="W39" s="22">
        <f t="shared" si="13"/>
        <v>0</v>
      </c>
      <c r="X39" s="9"/>
    </row>
    <row r="40" spans="1:24" ht="18" thickTop="1" thickBot="1">
      <c r="A40" s="3"/>
      <c r="B40" s="20" t="s">
        <v>79</v>
      </c>
      <c r="C40" s="4"/>
      <c r="D40" s="4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6">
        <f t="shared" si="11"/>
        <v>0</v>
      </c>
      <c r="T40" s="8"/>
      <c r="U40" s="6" t="str">
        <f t="shared" si="12"/>
        <v/>
      </c>
      <c r="V40" s="8"/>
      <c r="W40" s="22">
        <f t="shared" si="13"/>
        <v>0</v>
      </c>
      <c r="X40" s="9"/>
    </row>
    <row r="41" spans="1:24" ht="18" thickTop="1" thickBot="1">
      <c r="A41" s="3"/>
      <c r="B41" s="20" t="s">
        <v>80</v>
      </c>
      <c r="C41" s="4"/>
      <c r="D41" s="4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6">
        <f t="shared" si="11"/>
        <v>0</v>
      </c>
      <c r="T41" s="8"/>
      <c r="U41" s="6" t="str">
        <f t="shared" si="12"/>
        <v/>
      </c>
      <c r="V41" s="8"/>
      <c r="W41" s="22">
        <f t="shared" si="13"/>
        <v>0</v>
      </c>
      <c r="X41" s="9"/>
    </row>
    <row r="42" spans="1:24" ht="18" thickTop="1" thickBot="1">
      <c r="A42" s="3"/>
      <c r="B42" s="20" t="s">
        <v>81</v>
      </c>
      <c r="C42" s="4"/>
      <c r="D42" s="4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6">
        <f t="shared" si="11"/>
        <v>0</v>
      </c>
      <c r="T42" s="8"/>
      <c r="U42" s="6" t="str">
        <f t="shared" si="12"/>
        <v/>
      </c>
      <c r="V42" s="8"/>
      <c r="W42" s="22">
        <f t="shared" si="13"/>
        <v>0</v>
      </c>
      <c r="X42" s="9"/>
    </row>
    <row r="43" spans="1:24" ht="18" thickTop="1" thickBot="1">
      <c r="A43" s="3"/>
      <c r="B43" s="20" t="s">
        <v>82</v>
      </c>
      <c r="C43" s="4"/>
      <c r="D43" s="4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6">
        <f t="shared" si="11"/>
        <v>0</v>
      </c>
      <c r="T43" s="8"/>
      <c r="U43" s="6" t="str">
        <f t="shared" si="12"/>
        <v/>
      </c>
      <c r="V43" s="8"/>
      <c r="W43" s="22">
        <f t="shared" si="13"/>
        <v>0</v>
      </c>
      <c r="X43" s="9"/>
    </row>
    <row r="44" spans="1:24" ht="18" thickTop="1" thickBot="1">
      <c r="A44" s="3"/>
      <c r="B44" s="20" t="s">
        <v>83</v>
      </c>
      <c r="C44" s="4"/>
      <c r="D44" s="4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6">
        <f t="shared" si="11"/>
        <v>0</v>
      </c>
      <c r="T44" s="8"/>
      <c r="U44" s="6" t="str">
        <f t="shared" si="12"/>
        <v/>
      </c>
      <c r="V44" s="8"/>
      <c r="W44" s="22">
        <f t="shared" si="13"/>
        <v>0</v>
      </c>
      <c r="X44" s="9"/>
    </row>
    <row r="45" spans="1:24" ht="18" thickTop="1" thickBot="1">
      <c r="A45" s="3"/>
      <c r="B45" s="20" t="s">
        <v>84</v>
      </c>
      <c r="C45" s="4"/>
      <c r="D45" s="4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6">
        <f t="shared" si="11"/>
        <v>0</v>
      </c>
      <c r="T45" s="8"/>
      <c r="U45" s="6" t="str">
        <f t="shared" si="12"/>
        <v/>
      </c>
      <c r="V45" s="8"/>
      <c r="W45" s="22">
        <f t="shared" si="13"/>
        <v>0</v>
      </c>
      <c r="X45" s="9"/>
    </row>
    <row r="46" spans="1:24" ht="18" thickTop="1" thickBot="1">
      <c r="A46" s="3"/>
      <c r="B46" s="20" t="s">
        <v>85</v>
      </c>
      <c r="C46" s="4"/>
      <c r="D46" s="4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6">
        <f t="shared" si="11"/>
        <v>0</v>
      </c>
      <c r="T46" s="8"/>
      <c r="U46" s="6" t="str">
        <f t="shared" si="12"/>
        <v/>
      </c>
      <c r="V46" s="8"/>
      <c r="W46" s="22">
        <f t="shared" si="13"/>
        <v>0</v>
      </c>
      <c r="X46" s="9"/>
    </row>
    <row r="47" spans="1:24" ht="21" thickTop="1" thickBot="1">
      <c r="A47" s="3"/>
      <c r="B47" s="2" t="str">
        <f>COUNTA(B7:B46) &amp;" " &amp; "Employees"</f>
        <v>40 Employees</v>
      </c>
      <c r="C47" s="12"/>
      <c r="D47" s="12"/>
      <c r="E47" s="61"/>
      <c r="F47" s="61"/>
      <c r="G47" s="61"/>
      <c r="H47" s="61"/>
      <c r="I47" s="61"/>
      <c r="J47" s="61"/>
      <c r="K47" s="61"/>
      <c r="L47" s="61"/>
      <c r="M47" s="61"/>
      <c r="N47" s="61"/>
      <c r="O47" s="61"/>
      <c r="P47" s="61"/>
      <c r="Q47" s="61"/>
      <c r="R47" s="61"/>
      <c r="S47" s="24">
        <f>SUM(S7:S46)</f>
        <v>168.41666666666669</v>
      </c>
      <c r="T47" s="23"/>
      <c r="U47" s="25">
        <f>SUM(U7:U46)</f>
        <v>24</v>
      </c>
      <c r="V47" s="11"/>
      <c r="W47" s="6">
        <f>SUM(W7:W46)</f>
        <v>195.41666666666669</v>
      </c>
      <c r="X47" s="9"/>
    </row>
    <row r="48" spans="1:24" ht="21" thickTop="1" thickBot="1">
      <c r="A48" s="3"/>
      <c r="B48" s="62"/>
      <c r="C48" s="63"/>
      <c r="D48" s="64"/>
      <c r="E48" s="59" t="s">
        <v>8</v>
      </c>
      <c r="F48" s="59"/>
      <c r="G48" s="59"/>
      <c r="H48" s="59"/>
      <c r="I48" s="62"/>
      <c r="J48" s="63"/>
      <c r="K48" s="63"/>
      <c r="L48" s="63"/>
      <c r="M48" s="63"/>
      <c r="N48" s="63"/>
      <c r="O48" s="64"/>
      <c r="P48" s="59" t="s">
        <v>9</v>
      </c>
      <c r="Q48" s="59"/>
      <c r="R48" s="59"/>
      <c r="S48" s="59"/>
      <c r="T48" s="62"/>
      <c r="U48" s="63"/>
      <c r="V48" s="63"/>
      <c r="W48" s="64"/>
      <c r="X48" s="3"/>
    </row>
    <row r="49" spans="1:24" ht="21" customHeight="1" thickTop="1" thickBot="1">
      <c r="A49" s="3"/>
      <c r="B49" s="65"/>
      <c r="C49" s="66"/>
      <c r="D49" s="67"/>
      <c r="E49" s="71"/>
      <c r="F49" s="71"/>
      <c r="G49" s="71"/>
      <c r="H49" s="71"/>
      <c r="I49" s="65"/>
      <c r="J49" s="66"/>
      <c r="K49" s="66"/>
      <c r="L49" s="66"/>
      <c r="M49" s="66"/>
      <c r="N49" s="66"/>
      <c r="O49" s="67"/>
      <c r="P49" s="71"/>
      <c r="Q49" s="71"/>
      <c r="R49" s="71"/>
      <c r="S49" s="71"/>
      <c r="T49" s="65"/>
      <c r="U49" s="66"/>
      <c r="V49" s="66"/>
      <c r="W49" s="67"/>
      <c r="X49" s="3"/>
    </row>
    <row r="50" spans="1:24" ht="21" customHeight="1" thickTop="1" thickBot="1">
      <c r="A50" s="3"/>
      <c r="B50" s="68"/>
      <c r="C50" s="69"/>
      <c r="D50" s="70"/>
      <c r="E50" s="71"/>
      <c r="F50" s="71"/>
      <c r="G50" s="71"/>
      <c r="H50" s="71"/>
      <c r="I50" s="68"/>
      <c r="J50" s="69"/>
      <c r="K50" s="69"/>
      <c r="L50" s="69"/>
      <c r="M50" s="69"/>
      <c r="N50" s="69"/>
      <c r="O50" s="70"/>
      <c r="P50" s="71"/>
      <c r="Q50" s="71"/>
      <c r="R50" s="71"/>
      <c r="S50" s="71"/>
      <c r="T50" s="68"/>
      <c r="U50" s="69"/>
      <c r="V50" s="69"/>
      <c r="W50" s="70"/>
      <c r="X50" s="3"/>
    </row>
    <row r="51" spans="1:24" ht="15.75" thickTop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</row>
  </sheetData>
  <mergeCells count="33">
    <mergeCell ref="E47:R47"/>
    <mergeCell ref="B48:D50"/>
    <mergeCell ref="S4:S6"/>
    <mergeCell ref="T4:T6"/>
    <mergeCell ref="W4:W6"/>
    <mergeCell ref="Q5:R5"/>
    <mergeCell ref="Q4:R4"/>
    <mergeCell ref="P48:S48"/>
    <mergeCell ref="P49:S50"/>
    <mergeCell ref="E48:H48"/>
    <mergeCell ref="E49:H50"/>
    <mergeCell ref="T48:W50"/>
    <mergeCell ref="I48:O50"/>
    <mergeCell ref="U4:U6"/>
    <mergeCell ref="V4:V6"/>
    <mergeCell ref="B5:B6"/>
    <mergeCell ref="S2:W3"/>
    <mergeCell ref="I5:J5"/>
    <mergeCell ref="K5:L5"/>
    <mergeCell ref="M5:N5"/>
    <mergeCell ref="O5:P5"/>
    <mergeCell ref="I4:J4"/>
    <mergeCell ref="K4:L4"/>
    <mergeCell ref="M4:N4"/>
    <mergeCell ref="O4:P4"/>
    <mergeCell ref="G5:H5"/>
    <mergeCell ref="C5:C6"/>
    <mergeCell ref="B3:N3"/>
    <mergeCell ref="B2:N2"/>
    <mergeCell ref="O2:R3"/>
    <mergeCell ref="G4:H4"/>
    <mergeCell ref="E4:F4"/>
    <mergeCell ref="E5:F5"/>
  </mergeCells>
  <hyperlinks>
    <hyperlink ref="B2" r:id="rId1"/>
  </hyperlinks>
  <printOptions horizontalCentered="1" verticalCentered="1"/>
  <pageMargins left="0.19685039370078741" right="0.19685039370078741" top="0.19685039370078741" bottom="0.19685039370078741" header="0.19685039370078741" footer="0.19685039370078741"/>
  <pageSetup paperSize="8" scale="75" orientation="landscape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tabSelected="1" zoomScaleSheetLayoutView="80" workbookViewId="0">
      <selection activeCell="J18" sqref="J18"/>
    </sheetView>
  </sheetViews>
  <sheetFormatPr defaultRowHeight="15"/>
  <cols>
    <col min="1" max="1" width="2.85546875" customWidth="1"/>
    <col min="2" max="2" width="21.28515625" customWidth="1"/>
    <col min="3" max="3" width="14.7109375" customWidth="1"/>
    <col min="4" max="4" width="13.5703125" bestFit="1" customWidth="1"/>
    <col min="5" max="5" width="14.5703125" customWidth="1"/>
    <col min="6" max="6" width="15.140625" customWidth="1"/>
    <col min="7" max="7" width="2.85546875" customWidth="1"/>
  </cols>
  <sheetData>
    <row r="1" spans="1:7" ht="14.25" customHeight="1" thickBot="1">
      <c r="A1" s="14"/>
      <c r="B1" s="14"/>
      <c r="C1" s="14"/>
      <c r="D1" s="14"/>
      <c r="E1" s="14"/>
      <c r="F1" s="14"/>
      <c r="G1" s="14"/>
    </row>
    <row r="2" spans="1:7" ht="45.75" customHeight="1" thickBot="1">
      <c r="A2" s="14"/>
      <c r="B2" s="111" t="s">
        <v>0</v>
      </c>
      <c r="C2" s="111"/>
      <c r="D2" s="111"/>
      <c r="E2" s="111"/>
      <c r="F2" s="76"/>
      <c r="G2" s="14"/>
    </row>
    <row r="3" spans="1:7" ht="30.75" customHeight="1" thickBot="1">
      <c r="A3" s="14"/>
      <c r="B3" s="86" t="s">
        <v>87</v>
      </c>
      <c r="C3" s="87"/>
      <c r="D3" s="87"/>
      <c r="E3" s="88"/>
      <c r="F3" s="76"/>
      <c r="G3" s="14"/>
    </row>
    <row r="4" spans="1:7" ht="27.75" customHeight="1" thickBot="1">
      <c r="A4" s="14"/>
      <c r="B4" s="89"/>
      <c r="C4" s="90"/>
      <c r="D4" s="90"/>
      <c r="E4" s="91"/>
      <c r="F4" s="76"/>
      <c r="G4" s="14"/>
    </row>
    <row r="5" spans="1:7" ht="16.5" thickBot="1">
      <c r="A5" s="14"/>
      <c r="B5" s="34" t="s">
        <v>93</v>
      </c>
      <c r="C5" s="112">
        <f>'Multi Emp. Weekly Timesheet'!E5</f>
        <v>43282</v>
      </c>
      <c r="D5" s="35" t="s">
        <v>94</v>
      </c>
      <c r="E5" s="112">
        <f>'Multi Emp. Weekly Timesheet'!Q5</f>
        <v>43288</v>
      </c>
      <c r="F5" s="113">
        <f>'Multi Emp. Weekly Timesheet'!C4</f>
        <v>42917</v>
      </c>
      <c r="G5" s="14"/>
    </row>
    <row r="6" spans="1:7" ht="27.75" customHeight="1" thickBot="1">
      <c r="A6" s="14"/>
      <c r="B6" s="73" t="s">
        <v>36</v>
      </c>
      <c r="C6" s="73"/>
      <c r="D6" s="73"/>
      <c r="E6" s="73"/>
      <c r="F6" s="73"/>
      <c r="G6" s="14"/>
    </row>
    <row r="7" spans="1:7" ht="16.5" thickBot="1">
      <c r="A7" s="14"/>
      <c r="B7" s="37" t="s">
        <v>91</v>
      </c>
      <c r="C7" s="93" t="s">
        <v>10</v>
      </c>
      <c r="D7" s="94"/>
      <c r="E7" s="94"/>
      <c r="F7" s="95"/>
      <c r="G7" s="14"/>
    </row>
    <row r="8" spans="1:7" ht="16.5" thickBot="1">
      <c r="A8" s="14"/>
      <c r="B8" s="27" t="s">
        <v>37</v>
      </c>
      <c r="C8" s="96" t="str">
        <f>VLOOKUP(C7, 'Multi Emp. Weekly Timesheet'!B7:D46,2,FALSE)</f>
        <v>Manager</v>
      </c>
      <c r="D8" s="97"/>
      <c r="E8" s="97"/>
      <c r="F8" s="98"/>
      <c r="G8" s="14"/>
    </row>
    <row r="9" spans="1:7" ht="16.5" thickBot="1">
      <c r="A9" s="14"/>
      <c r="B9" s="37" t="s">
        <v>92</v>
      </c>
      <c r="C9" s="99" t="str">
        <f>VLOOKUP(C7, 'Multi Emp. Weekly Timesheet'!B7:D46,3,FALSE)</f>
        <v>AE001</v>
      </c>
      <c r="D9" s="99"/>
      <c r="E9" s="99"/>
      <c r="F9" s="99"/>
      <c r="G9" s="14"/>
    </row>
    <row r="10" spans="1:7" ht="27.75" customHeight="1" thickBot="1">
      <c r="A10" s="14"/>
      <c r="B10" s="73" t="s">
        <v>39</v>
      </c>
      <c r="C10" s="73"/>
      <c r="D10" s="73"/>
      <c r="E10" s="73"/>
      <c r="F10" s="73"/>
      <c r="G10" s="14"/>
    </row>
    <row r="11" spans="1:7" ht="17.25" customHeight="1" thickBot="1">
      <c r="A11" s="14"/>
      <c r="B11" s="73" t="s">
        <v>40</v>
      </c>
      <c r="C11" s="73"/>
      <c r="D11" s="73"/>
      <c r="E11" s="73"/>
      <c r="F11" s="74" t="s">
        <v>41</v>
      </c>
      <c r="G11" s="14"/>
    </row>
    <row r="12" spans="1:7" ht="16.5" thickBot="1">
      <c r="A12" s="14"/>
      <c r="B12" s="28" t="s">
        <v>42</v>
      </c>
      <c r="C12" s="36" t="s">
        <v>95</v>
      </c>
      <c r="D12" s="114">
        <f>COUNTA('Multi Emp. Weekly Timesheet'!E5:R5)</f>
        <v>7</v>
      </c>
      <c r="E12" s="29"/>
      <c r="F12" s="75"/>
      <c r="G12" s="15"/>
    </row>
    <row r="13" spans="1:7" ht="16.5" thickBot="1">
      <c r="A13" s="14"/>
      <c r="B13" s="30" t="s">
        <v>67</v>
      </c>
      <c r="C13" s="38">
        <f>VLOOKUP(C7,'Multi Emp. Weekly Timesheet'!B7:T46,18,FALSE)</f>
        <v>56.75</v>
      </c>
      <c r="D13" s="33" t="s">
        <v>88</v>
      </c>
      <c r="E13" s="40">
        <f>VLOOKUP(C7,'Multi Emp. Weekly Timesheet'!B7:T46,19,FALSE)</f>
        <v>8</v>
      </c>
      <c r="F13" s="31">
        <f>C13*E13</f>
        <v>454</v>
      </c>
      <c r="G13" s="15"/>
    </row>
    <row r="14" spans="1:7" ht="16.5" thickBot="1">
      <c r="A14" s="14"/>
      <c r="B14" s="30" t="s">
        <v>68</v>
      </c>
      <c r="C14" s="39">
        <f>VLOOKUP(C7,'Multi Emp. Weekly Timesheet'!B7:W46,20,FALSE)</f>
        <v>8.0000000000000018</v>
      </c>
      <c r="D14" s="33" t="s">
        <v>89</v>
      </c>
      <c r="E14" s="41">
        <f>VLOOKUP(C7,'Multi Emp. Weekly Timesheet'!B7:W46,21,FALSE)</f>
        <v>10</v>
      </c>
      <c r="F14" s="31">
        <f>C14*E14</f>
        <v>80.000000000000014</v>
      </c>
      <c r="G14" s="15"/>
    </row>
    <row r="15" spans="1:7" ht="16.5" thickBot="1">
      <c r="A15" s="14"/>
      <c r="B15" s="72" t="s">
        <v>43</v>
      </c>
      <c r="C15" s="72"/>
      <c r="D15" s="72"/>
      <c r="E15" s="72"/>
      <c r="F15" s="44">
        <v>400</v>
      </c>
      <c r="G15" s="14"/>
    </row>
    <row r="16" spans="1:7" ht="16.5" thickBot="1">
      <c r="A16" s="14"/>
      <c r="B16" s="72" t="s">
        <v>44</v>
      </c>
      <c r="C16" s="72"/>
      <c r="D16" s="72"/>
      <c r="E16" s="72"/>
      <c r="F16" s="43">
        <v>0</v>
      </c>
      <c r="G16" s="14"/>
    </row>
    <row r="17" spans="1:7" ht="16.5" thickBot="1">
      <c r="A17" s="14"/>
      <c r="B17" s="72" t="s">
        <v>45</v>
      </c>
      <c r="C17" s="72"/>
      <c r="D17" s="72"/>
      <c r="E17" s="72"/>
      <c r="F17" s="43">
        <v>200</v>
      </c>
      <c r="G17" s="14"/>
    </row>
    <row r="18" spans="1:7" ht="16.5" thickBot="1">
      <c r="A18" s="14"/>
      <c r="B18" s="77" t="s">
        <v>46</v>
      </c>
      <c r="C18" s="77"/>
      <c r="D18" s="77"/>
      <c r="E18" s="77"/>
      <c r="F18" s="43">
        <v>100</v>
      </c>
      <c r="G18" s="14"/>
    </row>
    <row r="19" spans="1:7" ht="16.5" thickBot="1">
      <c r="A19" s="14"/>
      <c r="B19" s="72" t="s">
        <v>47</v>
      </c>
      <c r="C19" s="72"/>
      <c r="D19" s="72"/>
      <c r="E19" s="72"/>
      <c r="F19" s="42">
        <v>0</v>
      </c>
      <c r="G19" s="14"/>
    </row>
    <row r="20" spans="1:7" ht="16.5" thickBot="1">
      <c r="A20" s="14"/>
      <c r="B20" s="72" t="s">
        <v>48</v>
      </c>
      <c r="C20" s="72"/>
      <c r="D20" s="72"/>
      <c r="E20" s="72"/>
      <c r="F20" s="19">
        <f>F13+F15+F16-F17-F18-F19</f>
        <v>554</v>
      </c>
      <c r="G20" s="14"/>
    </row>
    <row r="21" spans="1:7" ht="16.5" thickBot="1">
      <c r="A21" s="14"/>
      <c r="B21" s="83" t="s">
        <v>49</v>
      </c>
      <c r="C21" s="84"/>
      <c r="D21" s="84"/>
      <c r="E21" s="84"/>
      <c r="F21" s="85"/>
      <c r="G21" s="14"/>
    </row>
    <row r="22" spans="1:7" ht="15.75">
      <c r="A22" s="14"/>
      <c r="B22" s="79" t="s">
        <v>69</v>
      </c>
      <c r="C22" s="79"/>
      <c r="D22" s="79"/>
      <c r="E22" s="79"/>
      <c r="F22" s="79"/>
      <c r="G22" s="14"/>
    </row>
    <row r="23" spans="1:7" ht="16.5" thickBot="1">
      <c r="A23" s="14"/>
      <c r="B23" s="100" t="s">
        <v>50</v>
      </c>
      <c r="C23" s="100"/>
      <c r="D23" s="82" t="s">
        <v>51</v>
      </c>
      <c r="E23" s="82"/>
      <c r="F23" s="82"/>
      <c r="G23" s="14"/>
    </row>
    <row r="24" spans="1:7" ht="16.5" thickBot="1">
      <c r="A24" s="14"/>
      <c r="B24" s="75" t="s">
        <v>52</v>
      </c>
      <c r="C24" s="75"/>
      <c r="D24" s="101" t="s">
        <v>70</v>
      </c>
      <c r="E24" s="101"/>
      <c r="F24" s="101"/>
      <c r="G24" s="14"/>
    </row>
    <row r="25" spans="1:7" ht="16.5" thickBot="1">
      <c r="A25" s="14"/>
      <c r="B25" s="80" t="s">
        <v>53</v>
      </c>
      <c r="C25" s="80"/>
      <c r="D25" s="81">
        <v>203345789631</v>
      </c>
      <c r="E25" s="81"/>
      <c r="F25" s="81"/>
      <c r="G25" s="14"/>
    </row>
    <row r="26" spans="1:7" ht="16.5" customHeight="1" thickBot="1">
      <c r="A26" s="14"/>
      <c r="B26" s="80" t="s">
        <v>54</v>
      </c>
      <c r="C26" s="74"/>
      <c r="D26" s="80" t="s">
        <v>55</v>
      </c>
      <c r="E26" s="74"/>
      <c r="F26" s="80" t="s">
        <v>56</v>
      </c>
      <c r="G26" s="14"/>
    </row>
    <row r="27" spans="1:7" ht="16.5" customHeight="1" thickBot="1">
      <c r="A27" s="14"/>
      <c r="B27" s="80"/>
      <c r="C27" s="75"/>
      <c r="D27" s="80"/>
      <c r="E27" s="75"/>
      <c r="F27" s="80"/>
      <c r="G27" s="14"/>
    </row>
    <row r="28" spans="1:7" ht="16.5" customHeight="1" thickBot="1">
      <c r="A28" s="14"/>
      <c r="B28" s="102" t="s">
        <v>57</v>
      </c>
      <c r="C28" s="17"/>
      <c r="D28" s="102" t="s">
        <v>57</v>
      </c>
      <c r="E28" s="18"/>
      <c r="F28" s="102" t="s">
        <v>57</v>
      </c>
      <c r="G28" s="14"/>
    </row>
    <row r="29" spans="1:7" ht="15.75" customHeight="1" thickBot="1">
      <c r="A29" s="14"/>
      <c r="B29" s="102"/>
      <c r="C29" s="17"/>
      <c r="D29" s="102"/>
      <c r="E29" s="18"/>
      <c r="F29" s="102"/>
      <c r="G29" s="14"/>
    </row>
    <row r="30" spans="1:7" ht="15.75" thickBot="1">
      <c r="A30" s="14"/>
      <c r="B30" s="103" t="s">
        <v>58</v>
      </c>
      <c r="C30" s="103"/>
      <c r="D30" s="103"/>
      <c r="E30" s="103"/>
      <c r="F30" s="103"/>
      <c r="G30" s="14"/>
    </row>
    <row r="31" spans="1:7" ht="20.25" customHeight="1">
      <c r="A31" s="14"/>
      <c r="B31" s="104"/>
      <c r="C31" s="104"/>
      <c r="D31" s="104"/>
      <c r="E31" s="104"/>
      <c r="F31" s="104"/>
      <c r="G31" s="14"/>
    </row>
    <row r="32" spans="1:7" ht="18" customHeight="1" thickBot="1">
      <c r="A32" s="14"/>
      <c r="B32" s="78"/>
      <c r="C32" s="78"/>
      <c r="D32" s="78"/>
      <c r="E32" s="78"/>
      <c r="F32" s="78"/>
      <c r="G32" s="14"/>
    </row>
    <row r="33" spans="1:10" ht="15.75" thickBot="1">
      <c r="A33" s="14"/>
      <c r="B33" s="92"/>
      <c r="C33" s="92"/>
      <c r="D33" s="92"/>
      <c r="E33" s="92"/>
      <c r="F33" s="92"/>
      <c r="G33" s="14"/>
    </row>
    <row r="34" spans="1:10" ht="15" customHeight="1">
      <c r="A34" s="14"/>
      <c r="B34" s="14"/>
      <c r="C34" s="14"/>
      <c r="D34" s="14"/>
      <c r="E34" s="14"/>
      <c r="F34" s="14"/>
      <c r="G34" s="14"/>
      <c r="J34" s="16"/>
    </row>
  </sheetData>
  <mergeCells count="36">
    <mergeCell ref="B21:F21"/>
    <mergeCell ref="B3:E4"/>
    <mergeCell ref="B33:F33"/>
    <mergeCell ref="C7:F7"/>
    <mergeCell ref="C8:F8"/>
    <mergeCell ref="C9:F9"/>
    <mergeCell ref="B10:F10"/>
    <mergeCell ref="B23:C23"/>
    <mergeCell ref="B24:C24"/>
    <mergeCell ref="B25:C25"/>
    <mergeCell ref="D24:F24"/>
    <mergeCell ref="B28:B29"/>
    <mergeCell ref="D28:D29"/>
    <mergeCell ref="F28:F29"/>
    <mergeCell ref="B30:F30"/>
    <mergeCell ref="B31:F31"/>
    <mergeCell ref="B32:F32"/>
    <mergeCell ref="B22:F22"/>
    <mergeCell ref="B26:B27"/>
    <mergeCell ref="D26:D27"/>
    <mergeCell ref="F26:F27"/>
    <mergeCell ref="D25:F25"/>
    <mergeCell ref="C26:C27"/>
    <mergeCell ref="E26:E27"/>
    <mergeCell ref="D23:F23"/>
    <mergeCell ref="B20:E20"/>
    <mergeCell ref="B11:E11"/>
    <mergeCell ref="F11:F12"/>
    <mergeCell ref="B2:E2"/>
    <mergeCell ref="F2:F4"/>
    <mergeCell ref="B6:F6"/>
    <mergeCell ref="B15:E15"/>
    <mergeCell ref="B16:E16"/>
    <mergeCell ref="B17:E17"/>
    <mergeCell ref="B18:E18"/>
    <mergeCell ref="B19:E19"/>
  </mergeCells>
  <dataValidations disablePrompts="1" count="2">
    <dataValidation type="list" allowBlank="1" showInputMessage="1" showErrorMessage="1" sqref="D23">
      <formula1>"Select, Cash, Bank Transfer, Cheque"</formula1>
    </dataValidation>
    <dataValidation type="list" allowBlank="1" showInputMessage="1" showErrorMessage="1" sqref="C7">
      <formula1>'Multi Emp. Weekly Timesheet'!B7:B46</formula1>
    </dataValidation>
  </dataValidations>
  <hyperlinks>
    <hyperlink ref="B2" r:id="rId1"/>
  </hyperlinks>
  <printOptions horizontalCentered="1" verticalCentered="1"/>
  <pageMargins left="0" right="0" top="0" bottom="0" header="0" footer="0"/>
  <pageSetup paperSize="9" scale="118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Multi Emp. Weekly Timesheet</vt:lpstr>
      <vt:lpstr>Payslip</vt:lpstr>
      <vt:lpstr>Payslip!Print_Area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fahim;ExcelDataPro</dc:creator>
  <cp:keywords>Weekly TImesheet WIth Payslip Excel Template;www.ExcelDataPro.com</cp:keywords>
  <cp:lastModifiedBy>Windows User</cp:lastModifiedBy>
  <cp:lastPrinted>2018-07-02T14:44:52Z</cp:lastPrinted>
  <dcterms:created xsi:type="dcterms:W3CDTF">2018-05-08T06:58:16Z</dcterms:created>
  <dcterms:modified xsi:type="dcterms:W3CDTF">2018-07-02T15:27:58Z</dcterms:modified>
</cp:coreProperties>
</file>